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9320" windowHeight="9270" firstSheet="5" activeTab="9"/>
  </bookViews>
  <sheets>
    <sheet name="Plantetal" sheetId="1" r:id="rId1"/>
    <sheet name="Sådybde" sheetId="2" r:id="rId2"/>
    <sheet name="Plantehøjde" sheetId="4" r:id="rId3"/>
    <sheet name="Planteafstand Väderstad Tempo" sheetId="3" r:id="rId4"/>
    <sheet name="Såsporsdybde" sheetId="5" r:id="rId5"/>
    <sheet name="Tabel 1" sheetId="6" r:id="rId6"/>
    <sheet name="A" sheetId="7" r:id="rId7"/>
    <sheet name="B" sheetId="8" r:id="rId8"/>
    <sheet name="C" sheetId="9" r:id="rId9"/>
    <sheet name="25-7 Plantehøjde" sheetId="10" r:id="rId10"/>
  </sheets>
  <calcPr calcId="145621"/>
</workbook>
</file>

<file path=xl/calcChain.xml><?xml version="1.0" encoding="utf-8"?>
<calcChain xmlns="http://schemas.openxmlformats.org/spreadsheetml/2006/main">
  <c r="E4" i="9" l="1"/>
  <c r="E7" i="9"/>
  <c r="E6" i="9"/>
  <c r="E5" i="9"/>
  <c r="V34" i="10" l="1"/>
  <c r="V33" i="10"/>
  <c r="V32" i="10"/>
  <c r="V31" i="10"/>
  <c r="V29" i="10"/>
  <c r="V22" i="10"/>
  <c r="V15" i="10"/>
  <c r="V8" i="10"/>
  <c r="V5" i="10"/>
  <c r="V6" i="10"/>
  <c r="V7" i="10"/>
  <c r="V11" i="10"/>
  <c r="V12" i="10"/>
  <c r="V13" i="10"/>
  <c r="V14" i="10"/>
  <c r="V18" i="10"/>
  <c r="V19" i="10"/>
  <c r="V20" i="10"/>
  <c r="V21" i="10"/>
  <c r="V25" i="10"/>
  <c r="V26" i="10"/>
  <c r="V27" i="10"/>
  <c r="V28" i="10"/>
  <c r="V4" i="10"/>
  <c r="P16" i="1" l="1"/>
  <c r="BF21" i="4" l="1"/>
  <c r="BA21" i="4"/>
  <c r="AV21" i="4"/>
  <c r="BE21" i="4"/>
  <c r="BD21" i="4"/>
  <c r="BC21" i="4"/>
  <c r="BB21" i="4"/>
  <c r="AZ21" i="4"/>
  <c r="AY21" i="4"/>
  <c r="AX21" i="4"/>
  <c r="AW21" i="4"/>
  <c r="AU21" i="4"/>
  <c r="AT21" i="4"/>
  <c r="AS21" i="4"/>
  <c r="AR21" i="4"/>
  <c r="C112" i="2"/>
  <c r="D112" i="2"/>
  <c r="E112" i="2"/>
  <c r="B112" i="2"/>
  <c r="U26" i="8"/>
  <c r="O26" i="8"/>
  <c r="R26" i="8"/>
  <c r="S26" i="8"/>
  <c r="T26" i="8"/>
  <c r="Q26" i="8"/>
  <c r="L26" i="8"/>
  <c r="M26" i="8"/>
  <c r="N26" i="8"/>
  <c r="K26" i="8"/>
  <c r="C26" i="8"/>
  <c r="D26" i="8"/>
  <c r="E26" i="8"/>
  <c r="F26" i="8"/>
  <c r="G26" i="8"/>
  <c r="H26" i="8"/>
  <c r="I26" i="8"/>
  <c r="B26" i="8"/>
  <c r="H59" i="7"/>
  <c r="G59" i="7"/>
  <c r="H58" i="7"/>
  <c r="G58" i="7"/>
  <c r="C56" i="7"/>
  <c r="B56" i="7"/>
  <c r="C28" i="7"/>
  <c r="C27" i="7"/>
  <c r="B28" i="7"/>
  <c r="B27" i="7"/>
  <c r="F3" i="5" l="1"/>
  <c r="F4" i="5"/>
  <c r="F5" i="5"/>
  <c r="F6" i="5"/>
  <c r="F7" i="5"/>
  <c r="F8" i="5"/>
  <c r="F9" i="5"/>
  <c r="F10" i="5"/>
  <c r="F11" i="5"/>
  <c r="F12" i="5"/>
  <c r="F2" i="5"/>
  <c r="F109" i="2"/>
  <c r="E108" i="2"/>
  <c r="D108" i="2"/>
  <c r="C108" i="2"/>
  <c r="B108" i="2"/>
  <c r="F108" i="2" s="1"/>
  <c r="F99" i="2"/>
  <c r="E98" i="2"/>
  <c r="D98" i="2"/>
  <c r="C98" i="2"/>
  <c r="B98" i="2"/>
  <c r="F98" i="2" s="1"/>
  <c r="F89" i="2"/>
  <c r="E88" i="2"/>
  <c r="D88" i="2"/>
  <c r="C88" i="2"/>
  <c r="B88" i="2"/>
  <c r="F88" i="2" s="1"/>
  <c r="F79" i="2"/>
  <c r="E78" i="2"/>
  <c r="D78" i="2"/>
  <c r="C78" i="2"/>
  <c r="B78" i="2"/>
  <c r="F78" i="2" s="1"/>
  <c r="F69" i="2"/>
  <c r="E68" i="2"/>
  <c r="D68" i="2"/>
  <c r="C68" i="2"/>
  <c r="B68" i="2"/>
  <c r="F68" i="2" s="1"/>
  <c r="F59" i="2"/>
  <c r="E58" i="2"/>
  <c r="D58" i="2"/>
  <c r="C58" i="2"/>
  <c r="B58" i="2"/>
  <c r="F58" i="2" s="1"/>
  <c r="F49" i="2"/>
  <c r="E48" i="2"/>
  <c r="D48" i="2"/>
  <c r="C48" i="2"/>
  <c r="B48" i="2"/>
  <c r="F39" i="2"/>
  <c r="E38" i="2"/>
  <c r="D38" i="2"/>
  <c r="C38" i="2"/>
  <c r="B38" i="2"/>
  <c r="F38" i="2" s="1"/>
  <c r="F29" i="2"/>
  <c r="E28" i="2"/>
  <c r="D28" i="2"/>
  <c r="C28" i="2"/>
  <c r="B28" i="2"/>
  <c r="F28" i="2" s="1"/>
  <c r="F19" i="2"/>
  <c r="E18" i="2"/>
  <c r="D18" i="2"/>
  <c r="C18" i="2"/>
  <c r="B18" i="2"/>
  <c r="F18" i="2" s="1"/>
  <c r="F8" i="2"/>
  <c r="F9" i="2"/>
  <c r="C8" i="2"/>
  <c r="D8" i="2"/>
  <c r="E8" i="2"/>
  <c r="B8" i="2"/>
  <c r="P14" i="1"/>
  <c r="P15" i="1"/>
  <c r="P13" i="1"/>
  <c r="P12" i="1"/>
  <c r="P11" i="1"/>
  <c r="P10" i="1"/>
  <c r="P9" i="1"/>
  <c r="P8" i="1"/>
  <c r="P7" i="1"/>
  <c r="P6" i="1"/>
  <c r="P5" i="1"/>
  <c r="P4" i="1"/>
  <c r="P3" i="1"/>
  <c r="K13" i="1"/>
  <c r="K12" i="1"/>
  <c r="K11" i="1"/>
  <c r="K10" i="1"/>
  <c r="K9" i="1"/>
  <c r="K8" i="1"/>
  <c r="K7" i="1"/>
  <c r="K6" i="1"/>
  <c r="K5" i="1"/>
  <c r="K4" i="1"/>
  <c r="K3" i="1"/>
  <c r="F4" i="1"/>
  <c r="F5" i="1"/>
  <c r="F6" i="1"/>
  <c r="F7" i="1"/>
  <c r="F8" i="1"/>
  <c r="F9" i="1"/>
  <c r="F10" i="1"/>
  <c r="F11" i="1"/>
  <c r="F12" i="1"/>
  <c r="F13" i="1"/>
  <c r="F3" i="1"/>
  <c r="AM22" i="4"/>
  <c r="AN22" i="4"/>
  <c r="AO22" i="4"/>
  <c r="AF23" i="4"/>
  <c r="AI22" i="4"/>
  <c r="AH22" i="4"/>
  <c r="AG22" i="4"/>
  <c r="AF22" i="4"/>
  <c r="AJ22" i="4" s="1"/>
  <c r="AA23" i="4"/>
  <c r="AD22" i="4"/>
  <c r="AC22" i="4"/>
  <c r="AB22" i="4"/>
  <c r="AA22" i="4"/>
  <c r="AE22" i="4" s="1"/>
  <c r="V23" i="4"/>
  <c r="Y22" i="4"/>
  <c r="X22" i="4"/>
  <c r="W22" i="4"/>
  <c r="V22" i="4"/>
  <c r="Z22" i="4" s="1"/>
  <c r="Q23" i="4"/>
  <c r="T22" i="4"/>
  <c r="S22" i="4"/>
  <c r="R22" i="4"/>
  <c r="Q22" i="4"/>
  <c r="U22" i="4" s="1"/>
  <c r="P22" i="4"/>
  <c r="K22" i="4"/>
  <c r="F22" i="4"/>
  <c r="L23" i="4"/>
  <c r="G23" i="4"/>
  <c r="B23" i="4"/>
  <c r="M22" i="4"/>
  <c r="N22" i="4"/>
  <c r="O22" i="4"/>
  <c r="L22" i="4"/>
  <c r="H22" i="4"/>
  <c r="I22" i="4"/>
  <c r="J22" i="4"/>
  <c r="G22" i="4"/>
  <c r="C22" i="4"/>
  <c r="D22" i="4"/>
  <c r="E22" i="4"/>
  <c r="B22" i="4"/>
  <c r="Q161" i="3"/>
  <c r="R164" i="3" s="1"/>
  <c r="L161" i="3"/>
  <c r="G161" i="3"/>
  <c r="H164" i="3" s="1"/>
  <c r="B161" i="3"/>
  <c r="C164" i="3" s="1"/>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S148" i="3"/>
  <c r="R149" i="3"/>
  <c r="R150" i="3"/>
  <c r="R151" i="3"/>
  <c r="R152" i="3"/>
  <c r="R153" i="3"/>
  <c r="R154" i="3"/>
  <c r="R5" i="3"/>
  <c r="M6" i="3"/>
  <c r="M7" i="3"/>
  <c r="M8" i="3"/>
  <c r="M9" i="3"/>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80" i="3"/>
  <c r="M81" i="3"/>
  <c r="M82" i="3"/>
  <c r="M83" i="3"/>
  <c r="M84" i="3"/>
  <c r="N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5" i="3"/>
  <c r="M163" i="3" s="1"/>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7" i="3"/>
  <c r="H78" i="3"/>
  <c r="H79" i="3"/>
  <c r="H80" i="3"/>
  <c r="H81" i="3"/>
  <c r="H82" i="3"/>
  <c r="H83" i="3"/>
  <c r="H84" i="3"/>
  <c r="H85" i="3"/>
  <c r="H86" i="3"/>
  <c r="H87" i="3"/>
  <c r="H88" i="3"/>
  <c r="H89" i="3"/>
  <c r="H90" i="3"/>
  <c r="H91" i="3"/>
  <c r="H92" i="3"/>
  <c r="H93" i="3"/>
  <c r="I94" i="3"/>
  <c r="H95" i="3"/>
  <c r="H96" i="3"/>
  <c r="H97" i="3"/>
  <c r="H98" i="3"/>
  <c r="H99" i="3"/>
  <c r="I100" i="3"/>
  <c r="H101" i="3"/>
  <c r="H102" i="3"/>
  <c r="H103" i="3"/>
  <c r="H104" i="3"/>
  <c r="H105" i="3"/>
  <c r="H106" i="3"/>
  <c r="H107"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40" i="3"/>
  <c r="H6" i="3"/>
  <c r="H7" i="3"/>
  <c r="H8" i="3"/>
  <c r="H9" i="3"/>
  <c r="H10" i="3"/>
  <c r="H11" i="3"/>
  <c r="H12" i="3"/>
  <c r="H13" i="3"/>
  <c r="H14" i="3"/>
  <c r="H15" i="3"/>
  <c r="H16" i="3"/>
  <c r="H17" i="3"/>
  <c r="H18" i="3"/>
  <c r="H19" i="3"/>
  <c r="H20" i="3"/>
  <c r="I21" i="3"/>
  <c r="H22" i="3"/>
  <c r="H23" i="3"/>
  <c r="H24" i="3"/>
  <c r="H25" i="3"/>
  <c r="H26" i="3"/>
  <c r="H27" i="3"/>
  <c r="H28" i="3"/>
  <c r="H29" i="3"/>
  <c r="H30" i="3"/>
  <c r="H31" i="3"/>
  <c r="H32" i="3"/>
  <c r="H33" i="3"/>
  <c r="H34" i="3"/>
  <c r="H35" i="3"/>
  <c r="H36" i="3"/>
  <c r="I37" i="3"/>
  <c r="H38" i="3"/>
  <c r="H5" i="3"/>
  <c r="H163" i="3" s="1"/>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5" i="3"/>
  <c r="C163" i="3" s="1"/>
  <c r="F48" i="2" l="1"/>
  <c r="AL22" i="4"/>
  <c r="R162" i="3"/>
  <c r="R163" i="3"/>
  <c r="M162" i="3"/>
  <c r="H162" i="3"/>
  <c r="C162" i="3"/>
  <c r="B55" i="7"/>
  <c r="C55" i="7"/>
</calcChain>
</file>

<file path=xl/sharedStrings.xml><?xml version="1.0" encoding="utf-8"?>
<sst xmlns="http://schemas.openxmlformats.org/spreadsheetml/2006/main" count="239" uniqueCount="110">
  <si>
    <t>rk.1</t>
  </si>
  <si>
    <t>rk. 2</t>
  </si>
  <si>
    <t>rk. 3</t>
  </si>
  <si>
    <t>rk. 4</t>
  </si>
  <si>
    <t>gns.</t>
  </si>
  <si>
    <t>7 km</t>
  </si>
  <si>
    <t>11 km</t>
  </si>
  <si>
    <t>15 km</t>
  </si>
  <si>
    <t>18 km</t>
  </si>
  <si>
    <t>Middel</t>
  </si>
  <si>
    <t>SDV</t>
  </si>
  <si>
    <t>rk 4</t>
  </si>
  <si>
    <t>Cm række optalt</t>
  </si>
  <si>
    <t>antal klynger pr. 13,3 m række</t>
  </si>
  <si>
    <t>Väderstad Tempo F</t>
  </si>
  <si>
    <t>række</t>
  </si>
  <si>
    <t>Dalbo</t>
  </si>
  <si>
    <t>Kongskilde</t>
  </si>
  <si>
    <t>HEVA</t>
  </si>
  <si>
    <t>Väderstad NZA</t>
  </si>
  <si>
    <t>Heliodor</t>
  </si>
  <si>
    <t>Rollomaximum</t>
  </si>
  <si>
    <t>Pronto</t>
  </si>
  <si>
    <t>Dalbo MaxiRoll</t>
  </si>
  <si>
    <t>Holiodor</t>
  </si>
  <si>
    <t>Dalbo Rollomaximum</t>
  </si>
  <si>
    <t>Väderstad Tempo, 7 km</t>
  </si>
  <si>
    <t>Väderstad Tempo, 11 km</t>
  </si>
  <si>
    <t>Väderstad Tempo, 15 km</t>
  </si>
  <si>
    <t>Række</t>
  </si>
  <si>
    <t>2 uger</t>
  </si>
  <si>
    <t>3 uger</t>
  </si>
  <si>
    <t>5 uger</t>
  </si>
  <si>
    <t>Väderstad Tempo, 18 km</t>
  </si>
  <si>
    <t>Agrisem Cultiplow, 1 uge</t>
  </si>
  <si>
    <t>Agrisem Cultiplow, 3 uge</t>
  </si>
  <si>
    <t>Agrisem Cultiplow, 5 uge</t>
  </si>
  <si>
    <t>Gns.</t>
  </si>
  <si>
    <t>gns</t>
  </si>
  <si>
    <t>Måling i hjulspor</t>
  </si>
  <si>
    <t>Måling i række ved siden af hjulspor</t>
  </si>
  <si>
    <t>STV</t>
  </si>
  <si>
    <t>gns samlet</t>
  </si>
  <si>
    <t>STD samlet</t>
  </si>
  <si>
    <t>Plantehøjde 2, nord</t>
  </si>
  <si>
    <t>Plantehøjde 1. syd</t>
  </si>
  <si>
    <t xml:space="preserve">række </t>
  </si>
  <si>
    <t>1
ikke hjulspor</t>
  </si>
  <si>
    <t>2
hjulspor</t>
  </si>
  <si>
    <t>3
hjulspor</t>
  </si>
  <si>
    <t>4
ikke hjulspor</t>
  </si>
  <si>
    <t>5 
ikke hjulspor</t>
  </si>
  <si>
    <t>6
hjulspor</t>
  </si>
  <si>
    <t>7 hjulspor</t>
  </si>
  <si>
    <t>8 
ikke hjulspor</t>
  </si>
  <si>
    <t>Plantehøjde</t>
  </si>
  <si>
    <t>Lemken Holiodor</t>
  </si>
  <si>
    <t>Sådybde
cm</t>
  </si>
  <si>
    <t>Etablering af såbed til majs
og såning af majs</t>
  </si>
  <si>
    <t>Ingen jordløsning</t>
  </si>
  <si>
    <t>Jordløsning i majs</t>
  </si>
  <si>
    <t>1 uge efter såning</t>
  </si>
  <si>
    <t>3 uger efter såning</t>
  </si>
  <si>
    <t>5 uger efter såning</t>
  </si>
  <si>
    <t>8 uger</t>
  </si>
  <si>
    <t>Plantehøjde, cm
uger efter såning</t>
  </si>
  <si>
    <t>Gns. 6 Harver</t>
  </si>
  <si>
    <t>Gns. 6 harver (excl. Pronto)</t>
  </si>
  <si>
    <t>Grubning 1 uge efter såning</t>
  </si>
  <si>
    <t>Grubning 3 uger efter såning</t>
  </si>
  <si>
    <t>Reference</t>
  </si>
  <si>
    <t>Tabel 6. Registreringer af sådybde og planteudvikling.</t>
  </si>
  <si>
    <t>Pct. af planterne i klynger med mindre end 3 cm mellem planterne</t>
  </si>
  <si>
    <t>Dalbo MaxiRoll + HEVA Terra-Dan MK II</t>
  </si>
  <si>
    <t>Dalbo MaxiRoll + Kongskilde Vibro Master 3000</t>
  </si>
  <si>
    <t>Pronto 6 AS Maestro 8.75 RC</t>
  </si>
  <si>
    <t>Väderstad Tempo F, 7 km</t>
  </si>
  <si>
    <t>Väderstad Tempo F, 11 km</t>
  </si>
  <si>
    <t>Väderstad Tempo F, 15 km</t>
  </si>
  <si>
    <t>Väderstad Tempo F, 18 km</t>
  </si>
  <si>
    <t>Plantehøjde, 
cm</t>
  </si>
  <si>
    <t>Planteafstand, 
cm</t>
  </si>
  <si>
    <r>
      <t>Såsporets 
dybde</t>
    </r>
    <r>
      <rPr>
        <vertAlign val="superscript"/>
        <sz val="11"/>
        <color theme="1"/>
        <rFont val="Calibri"/>
        <family val="2"/>
        <scheme val="minor"/>
      </rPr>
      <t>1)</t>
    </r>
    <r>
      <rPr>
        <sz val="11"/>
        <color theme="1"/>
        <rFont val="Calibri"/>
        <family val="2"/>
        <scheme val="minor"/>
      </rPr>
      <t>, 
cm</t>
    </r>
  </si>
  <si>
    <r>
      <rPr>
        <vertAlign val="superscript"/>
        <sz val="11"/>
        <color theme="1"/>
        <rFont val="Calibri"/>
        <family val="2"/>
        <scheme val="minor"/>
      </rPr>
      <t>1)</t>
    </r>
    <r>
      <rPr>
        <sz val="11"/>
        <color theme="1"/>
        <rFont val="Calibri"/>
        <family val="2"/>
        <scheme val="minor"/>
      </rPr>
      <t xml:space="preserve"> Afstanden mellem jordoverfladen i såsporet til jordoverfladen ved siden af såsporet. </t>
    </r>
  </si>
  <si>
    <r>
      <t>s</t>
    </r>
    <r>
      <rPr>
        <vertAlign val="superscript"/>
        <sz val="11"/>
        <color theme="1"/>
        <rFont val="Calibri"/>
        <family val="2"/>
        <scheme val="minor"/>
      </rPr>
      <t>2)</t>
    </r>
  </si>
  <si>
    <t>Såbedstilberedning</t>
  </si>
  <si>
    <t>Højhastighedssåning med Väderstad Tempo F</t>
  </si>
  <si>
    <t>reference til undergrunsløsning</t>
  </si>
  <si>
    <t>Antal planter uger efter såning, 
1000 pr. ha</t>
  </si>
  <si>
    <r>
      <rPr>
        <vertAlign val="superscript"/>
        <sz val="11"/>
        <color theme="1"/>
        <rFont val="Calibri"/>
        <family val="2"/>
        <scheme val="minor"/>
      </rPr>
      <t>2)</t>
    </r>
    <r>
      <rPr>
        <sz val="11"/>
        <color theme="1"/>
        <rFont val="Calibri"/>
        <family val="2"/>
        <scheme val="minor"/>
      </rPr>
      <t xml:space="preserve"> Spredening. For planteafstanden betyder sprdeningen, at totredjede af afstandene er inden for gennemsnittet plus/minus spredningen. </t>
    </r>
  </si>
  <si>
    <t>1000 planter pr. ha</t>
  </si>
  <si>
    <t>Tabel 7. Jordløsning i majs</t>
  </si>
  <si>
    <t>Plantælling den 25. juni er alene foretaget i de tre grubede parceller</t>
  </si>
  <si>
    <t>Parcel med grubning 1 uge efter såning</t>
  </si>
  <si>
    <t>Række 1</t>
  </si>
  <si>
    <t>Række 2</t>
  </si>
  <si>
    <t>Række 3</t>
  </si>
  <si>
    <t>Række 4</t>
  </si>
  <si>
    <t>Parcel med grubning 3 uge efter såning</t>
  </si>
  <si>
    <t>Parcel med grubning 5 uge efter såning</t>
  </si>
  <si>
    <t>Middelværdi for parcel grubbet 1 uge efter såning</t>
  </si>
  <si>
    <t>Middelværdi for parcel grubbet 3 uger efter såning</t>
  </si>
  <si>
    <t>Middelværdi for parcel grubbet 5 uger efter såning</t>
  </si>
  <si>
    <t>Middelværdi for referenceparcel</t>
  </si>
  <si>
    <t>Referenceparcel uden grubning</t>
  </si>
  <si>
    <t>cm</t>
  </si>
  <si>
    <t>Referenceparcel</t>
  </si>
  <si>
    <t>Grubning 1 uge efter</t>
  </si>
  <si>
    <t>Grubning 3 uger efter</t>
  </si>
  <si>
    <t>Grubning 5 uger efter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</si>
</sst>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 x14ac:knownFonts="1">
    <font>
      <sz val="11"/>
      <color theme="1"/>
      <name val="Calibri"/>
      <family val="2"/>
      <scheme val="minor"/>
    </font>
    <font>
      <b/>
      <sz val="11"/>
      <color theme="1"/>
      <name val="Calibri"/>
      <family val="2"/>
      <scheme val="minor"/>
    </font>
    <font>
      <i/>
      <sz val="11"/>
      <color theme="1"/>
      <name val="Calibri"/>
      <family val="2"/>
      <scheme val="minor"/>
    </font>
    <font>
      <vertAlign val="superscript"/>
      <sz val="11"/>
      <color theme="1"/>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xf>
    <xf numFmtId="164" fontId="0" fillId="0" borderId="0" xfId="0" applyNumberFormat="1"/>
    <xf numFmtId="1" fontId="0" fillId="0" borderId="0" xfId="0" applyNumberFormat="1"/>
    <xf numFmtId="0" fontId="0" fillId="0" borderId="0" xfId="0" applyAlignment="1">
      <alignment horizontal="center"/>
    </xf>
    <xf numFmtId="0" fontId="0" fillId="0" borderId="0" xfId="0" applyAlignment="1">
      <alignment wrapText="1"/>
    </xf>
    <xf numFmtId="164" fontId="0" fillId="0" borderId="0" xfId="0" applyNumberFormat="1" applyAlignment="1">
      <alignment horizontal="center"/>
    </xf>
    <xf numFmtId="1" fontId="0" fillId="0" borderId="0" xfId="0" applyNumberFormat="1" applyAlignment="1">
      <alignment horizontal="center"/>
    </xf>
    <xf numFmtId="0" fontId="0" fillId="0" borderId="1" xfId="0" applyBorder="1"/>
    <xf numFmtId="0" fontId="1" fillId="0" borderId="2" xfId="0" applyFont="1" applyBorder="1" applyAlignment="1">
      <alignment vertical="center" wrapText="1"/>
    </xf>
    <xf numFmtId="0" fontId="0" fillId="0" borderId="3" xfId="0" applyBorder="1" applyAlignment="1">
      <alignment horizontal="center" vertical="center"/>
    </xf>
    <xf numFmtId="0" fontId="0" fillId="0" borderId="6" xfId="0" applyBorder="1" applyAlignment="1">
      <alignment horizontal="center" vertical="center"/>
    </xf>
    <xf numFmtId="164" fontId="0" fillId="0" borderId="1" xfId="0" applyNumberFormat="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xf>
    <xf numFmtId="0" fontId="2" fillId="0" borderId="0" xfId="0" applyFont="1"/>
    <xf numFmtId="0" fontId="0" fillId="0" borderId="0" xfId="0" applyFill="1" applyBorder="1"/>
    <xf numFmtId="0" fontId="0" fillId="0" borderId="0" xfId="0" applyBorder="1" applyAlignment="1">
      <alignment horizontal="center" vertical="center"/>
    </xf>
    <xf numFmtId="0" fontId="0" fillId="0" borderId="0" xfId="0" applyBorder="1" applyAlignment="1">
      <alignment horizontal="center" vertical="center" wrapText="1"/>
    </xf>
    <xf numFmtId="0" fontId="2" fillId="0" borderId="0" xfId="0" applyFont="1" applyBorder="1"/>
    <xf numFmtId="0" fontId="0" fillId="0" borderId="3" xfId="0" applyBorder="1" applyAlignment="1">
      <alignment horizontal="center" vertical="center" wrapText="1"/>
    </xf>
    <xf numFmtId="0" fontId="0" fillId="0" borderId="0" xfId="0" applyAlignment="1">
      <alignment horizontal="center"/>
    </xf>
    <xf numFmtId="165" fontId="0" fillId="0" borderId="0" xfId="0" applyNumberFormat="1"/>
    <xf numFmtId="0" fontId="1" fillId="0" borderId="3" xfId="0" applyFont="1" applyBorder="1"/>
    <xf numFmtId="0" fontId="1" fillId="0" borderId="11" xfId="0" applyFont="1" applyBorder="1" applyAlignment="1">
      <alignment horizontal="center"/>
    </xf>
    <xf numFmtId="165" fontId="1" fillId="0" borderId="11" xfId="0" applyNumberFormat="1" applyFont="1" applyBorder="1"/>
    <xf numFmtId="0" fontId="1" fillId="0" borderId="9" xfId="0" applyFont="1" applyBorder="1"/>
    <xf numFmtId="0" fontId="1" fillId="0" borderId="11" xfId="0" applyFont="1" applyBorder="1"/>
    <xf numFmtId="0" fontId="1" fillId="0" borderId="12" xfId="0" applyFont="1" applyBorder="1"/>
    <xf numFmtId="0" fontId="1" fillId="0" borderId="13" xfId="0" applyFont="1" applyBorder="1"/>
    <xf numFmtId="165" fontId="1" fillId="0" borderId="13" xfId="0" applyNumberFormat="1" applyFont="1" applyBorder="1"/>
    <xf numFmtId="0" fontId="1" fillId="0" borderId="14" xfId="0" applyFont="1" applyBorder="1"/>
    <xf numFmtId="0" fontId="1" fillId="0" borderId="18" xfId="0" applyFont="1" applyBorder="1"/>
    <xf numFmtId="0" fontId="1" fillId="0" borderId="19" xfId="0" applyFont="1" applyBorder="1"/>
    <xf numFmtId="0" fontId="1" fillId="0" borderId="15" xfId="0" applyFont="1" applyBorder="1"/>
    <xf numFmtId="0" fontId="1" fillId="0" borderId="16" xfId="0" applyFont="1" applyBorder="1"/>
    <xf numFmtId="165" fontId="1" fillId="0" borderId="16" xfId="0" applyNumberFormat="1" applyFont="1" applyBorder="1"/>
    <xf numFmtId="0" fontId="1" fillId="0" borderId="17" xfId="0" applyFont="1" applyBorder="1"/>
    <xf numFmtId="0" fontId="0" fillId="0" borderId="0" xfId="0"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xf>
    <xf numFmtId="0" fontId="0" fillId="0" borderId="9"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europa.eu/legislation_summaries/agriculture/general_framework/l60032_en.htm" TargetMode="External"/></Relationships>
</file>

<file path=xl/drawings/drawing1.xml><?xml version="1.0" encoding="utf-8"?>
<xdr:wsDr xmlns:xdr="http://schemas.openxmlformats.org/drawingml/2006/spreadsheetDrawing" xmlns:a="http://schemas.openxmlformats.org/drawingml/2006/main">
  <xdr:twoCellAnchor editAs="oneCell">
    <xdr:from>
      <xdr:col>24</xdr:col>
      <xdr:colOff>9525</xdr:colOff>
      <xdr:row>0</xdr:row>
      <xdr:rowOff>142876</xdr:rowOff>
    </xdr:from>
    <xdr:to>
      <xdr:col>29</xdr:col>
      <xdr:colOff>200024</xdr:colOff>
      <xdr:row>8</xdr:row>
      <xdr:rowOff>95632</xdr:rowOff>
    </xdr:to>
    <xdr:pic>
      <xdr:nvPicPr>
        <xdr:cNvPr id="2" name="Billed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77125" y="142876"/>
          <a:ext cx="3238499" cy="1476756"/>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N23" sqref="N23"/>
    </sheetView>
  </sheetViews>
  <sheetFormatPr defaultRowHeight="15" x14ac:dyDescent="0.25"/>
  <cols>
    <col min="1" max="1" width="21" customWidth="1"/>
  </cols>
  <sheetData>
    <row r="1" spans="1:17" x14ac:dyDescent="0.25">
      <c r="B1" s="40" t="s">
        <v>30</v>
      </c>
      <c r="C1" s="40"/>
      <c r="D1" s="40"/>
      <c r="E1" s="40"/>
      <c r="G1" s="40" t="s">
        <v>31</v>
      </c>
      <c r="H1" s="40"/>
      <c r="I1" s="40"/>
      <c r="J1" s="40"/>
      <c r="L1" s="40" t="s">
        <v>32</v>
      </c>
      <c r="M1" s="40"/>
      <c r="N1" s="40"/>
      <c r="O1" s="40"/>
    </row>
    <row r="2" spans="1:17" x14ac:dyDescent="0.25">
      <c r="A2" s="1" t="s">
        <v>29</v>
      </c>
      <c r="B2" s="1">
        <v>1</v>
      </c>
      <c r="C2" s="1">
        <v>2</v>
      </c>
      <c r="D2" s="1">
        <v>3</v>
      </c>
      <c r="E2" s="1">
        <v>4</v>
      </c>
      <c r="F2" t="s">
        <v>37</v>
      </c>
      <c r="G2" s="1">
        <v>1</v>
      </c>
      <c r="H2" s="1">
        <v>2</v>
      </c>
      <c r="I2" s="1">
        <v>3</v>
      </c>
      <c r="J2" s="1">
        <v>4</v>
      </c>
      <c r="K2" t="s">
        <v>37</v>
      </c>
      <c r="L2" s="1">
        <v>1</v>
      </c>
      <c r="M2" s="1">
        <v>2</v>
      </c>
      <c r="N2" s="1">
        <v>3</v>
      </c>
      <c r="O2" s="1">
        <v>4</v>
      </c>
      <c r="P2" t="s">
        <v>37</v>
      </c>
    </row>
    <row r="3" spans="1:17" x14ac:dyDescent="0.25">
      <c r="A3" t="s">
        <v>23</v>
      </c>
      <c r="B3">
        <v>59</v>
      </c>
      <c r="C3">
        <v>34</v>
      </c>
      <c r="D3">
        <v>45</v>
      </c>
      <c r="E3">
        <v>10</v>
      </c>
      <c r="F3" s="5">
        <f>AVERAGE(B3:E3)</f>
        <v>37</v>
      </c>
      <c r="G3">
        <v>94</v>
      </c>
      <c r="H3">
        <v>85</v>
      </c>
      <c r="I3">
        <v>98</v>
      </c>
      <c r="J3">
        <v>97</v>
      </c>
      <c r="K3" s="5">
        <f>AVERAGE(G3:J3)</f>
        <v>93.5</v>
      </c>
      <c r="L3">
        <v>95</v>
      </c>
      <c r="M3">
        <v>100</v>
      </c>
      <c r="N3">
        <v>94</v>
      </c>
      <c r="O3">
        <v>91</v>
      </c>
      <c r="P3" s="5">
        <f>AVERAGE(L3:O3)</f>
        <v>95</v>
      </c>
    </row>
    <row r="4" spans="1:17" x14ac:dyDescent="0.25">
      <c r="A4" t="s">
        <v>17</v>
      </c>
      <c r="B4">
        <v>51</v>
      </c>
      <c r="C4">
        <v>19</v>
      </c>
      <c r="D4">
        <v>51</v>
      </c>
      <c r="E4">
        <v>11</v>
      </c>
      <c r="F4" s="5">
        <f t="shared" ref="F4:F13" si="0">AVERAGE(B4:E4)</f>
        <v>33</v>
      </c>
      <c r="G4">
        <v>94</v>
      </c>
      <c r="H4">
        <v>95</v>
      </c>
      <c r="I4">
        <v>96</v>
      </c>
      <c r="J4">
        <v>87</v>
      </c>
      <c r="K4" s="5">
        <f t="shared" ref="K4:K13" si="1">AVERAGE(G4:J4)</f>
        <v>93</v>
      </c>
      <c r="L4">
        <v>90</v>
      </c>
      <c r="M4">
        <v>86</v>
      </c>
      <c r="N4">
        <v>93</v>
      </c>
      <c r="O4">
        <v>90</v>
      </c>
      <c r="P4" s="5">
        <f t="shared" ref="P4:P16" si="2">AVERAGE(L4:O4)</f>
        <v>89.75</v>
      </c>
    </row>
    <row r="5" spans="1:17" x14ac:dyDescent="0.25">
      <c r="A5" t="s">
        <v>18</v>
      </c>
      <c r="B5">
        <v>53</v>
      </c>
      <c r="C5">
        <v>10</v>
      </c>
      <c r="D5">
        <v>47</v>
      </c>
      <c r="E5">
        <v>5</v>
      </c>
      <c r="F5" s="5">
        <f t="shared" si="0"/>
        <v>28.75</v>
      </c>
      <c r="G5">
        <v>106</v>
      </c>
      <c r="H5">
        <v>112</v>
      </c>
      <c r="I5">
        <v>96</v>
      </c>
      <c r="J5">
        <v>98</v>
      </c>
      <c r="K5" s="5">
        <f t="shared" si="1"/>
        <v>103</v>
      </c>
      <c r="L5">
        <v>105</v>
      </c>
      <c r="M5">
        <v>102</v>
      </c>
      <c r="N5">
        <v>97</v>
      </c>
      <c r="O5">
        <v>99</v>
      </c>
      <c r="P5" s="5">
        <f t="shared" si="2"/>
        <v>100.75</v>
      </c>
    </row>
    <row r="6" spans="1:17" x14ac:dyDescent="0.25">
      <c r="A6" t="s">
        <v>19</v>
      </c>
      <c r="B6">
        <v>0</v>
      </c>
      <c r="C6">
        <v>12</v>
      </c>
      <c r="D6">
        <v>29</v>
      </c>
      <c r="E6">
        <v>0</v>
      </c>
      <c r="F6" s="5">
        <f t="shared" si="0"/>
        <v>10.25</v>
      </c>
      <c r="G6">
        <v>98</v>
      </c>
      <c r="H6">
        <v>94</v>
      </c>
      <c r="I6">
        <v>94</v>
      </c>
      <c r="J6">
        <v>101</v>
      </c>
      <c r="K6" s="5">
        <f t="shared" si="1"/>
        <v>96.75</v>
      </c>
      <c r="L6">
        <v>100</v>
      </c>
      <c r="M6">
        <v>81</v>
      </c>
      <c r="N6">
        <v>83</v>
      </c>
      <c r="O6">
        <v>88</v>
      </c>
      <c r="P6" s="5">
        <f t="shared" si="2"/>
        <v>88</v>
      </c>
    </row>
    <row r="7" spans="1:17" x14ac:dyDescent="0.25">
      <c r="A7" t="s">
        <v>24</v>
      </c>
      <c r="B7">
        <v>31</v>
      </c>
      <c r="C7">
        <v>0</v>
      </c>
      <c r="D7">
        <v>24</v>
      </c>
      <c r="E7">
        <v>16</v>
      </c>
      <c r="F7" s="5">
        <f t="shared" si="0"/>
        <v>17.75</v>
      </c>
      <c r="G7">
        <v>99</v>
      </c>
      <c r="H7">
        <v>106</v>
      </c>
      <c r="I7">
        <v>100</v>
      </c>
      <c r="J7">
        <v>96</v>
      </c>
      <c r="K7" s="5">
        <f t="shared" si="1"/>
        <v>100.25</v>
      </c>
      <c r="L7">
        <v>101</v>
      </c>
      <c r="M7">
        <v>102</v>
      </c>
      <c r="N7">
        <v>99</v>
      </c>
      <c r="O7">
        <v>94</v>
      </c>
      <c r="P7" s="5">
        <f t="shared" si="2"/>
        <v>99</v>
      </c>
      <c r="Q7" t="s">
        <v>87</v>
      </c>
    </row>
    <row r="8" spans="1:17" x14ac:dyDescent="0.25">
      <c r="A8" t="s">
        <v>25</v>
      </c>
      <c r="B8">
        <v>6</v>
      </c>
      <c r="C8">
        <v>2</v>
      </c>
      <c r="D8">
        <v>1</v>
      </c>
      <c r="E8">
        <v>1</v>
      </c>
      <c r="F8" s="5">
        <f t="shared" si="0"/>
        <v>2.5</v>
      </c>
      <c r="G8">
        <v>95</v>
      </c>
      <c r="H8">
        <v>94</v>
      </c>
      <c r="I8">
        <v>92</v>
      </c>
      <c r="J8">
        <v>91</v>
      </c>
      <c r="K8" s="5">
        <f t="shared" si="1"/>
        <v>93</v>
      </c>
      <c r="L8">
        <v>97</v>
      </c>
      <c r="M8">
        <v>101</v>
      </c>
      <c r="N8">
        <v>93</v>
      </c>
      <c r="O8">
        <v>91</v>
      </c>
      <c r="P8" s="5">
        <f t="shared" si="2"/>
        <v>95.5</v>
      </c>
    </row>
    <row r="9" spans="1:17" x14ac:dyDescent="0.25">
      <c r="A9" t="s">
        <v>22</v>
      </c>
      <c r="B9">
        <v>30</v>
      </c>
      <c r="C9">
        <v>0</v>
      </c>
      <c r="D9">
        <v>16</v>
      </c>
      <c r="E9">
        <v>44</v>
      </c>
      <c r="F9" s="5">
        <f t="shared" si="0"/>
        <v>22.5</v>
      </c>
      <c r="G9">
        <v>84</v>
      </c>
      <c r="H9">
        <v>88</v>
      </c>
      <c r="I9">
        <v>84</v>
      </c>
      <c r="J9">
        <v>83</v>
      </c>
      <c r="K9" s="5">
        <f t="shared" si="1"/>
        <v>84.75</v>
      </c>
      <c r="L9">
        <v>83</v>
      </c>
      <c r="M9">
        <v>82</v>
      </c>
      <c r="N9">
        <v>81</v>
      </c>
      <c r="O9">
        <v>85</v>
      </c>
      <c r="P9" s="5">
        <f t="shared" si="2"/>
        <v>82.75</v>
      </c>
    </row>
    <row r="10" spans="1:17" x14ac:dyDescent="0.25">
      <c r="A10" t="s">
        <v>26</v>
      </c>
      <c r="B10">
        <v>0</v>
      </c>
      <c r="C10">
        <v>0</v>
      </c>
      <c r="D10">
        <v>0</v>
      </c>
      <c r="E10">
        <v>0</v>
      </c>
      <c r="F10" s="5">
        <f t="shared" si="0"/>
        <v>0</v>
      </c>
      <c r="G10">
        <v>94</v>
      </c>
      <c r="H10">
        <v>88</v>
      </c>
      <c r="I10">
        <v>98</v>
      </c>
      <c r="J10">
        <v>89</v>
      </c>
      <c r="K10" s="5">
        <f t="shared" si="1"/>
        <v>92.25</v>
      </c>
      <c r="L10">
        <v>96</v>
      </c>
      <c r="M10">
        <v>91</v>
      </c>
      <c r="N10">
        <v>92</v>
      </c>
      <c r="O10">
        <v>95</v>
      </c>
      <c r="P10" s="5">
        <f t="shared" si="2"/>
        <v>93.5</v>
      </c>
    </row>
    <row r="11" spans="1:17" x14ac:dyDescent="0.25">
      <c r="A11" t="s">
        <v>27</v>
      </c>
      <c r="B11">
        <v>0</v>
      </c>
      <c r="C11">
        <v>0</v>
      </c>
      <c r="D11">
        <v>0</v>
      </c>
      <c r="E11">
        <v>0</v>
      </c>
      <c r="F11" s="5">
        <f t="shared" si="0"/>
        <v>0</v>
      </c>
      <c r="G11">
        <v>90</v>
      </c>
      <c r="H11">
        <v>86</v>
      </c>
      <c r="I11">
        <v>80</v>
      </c>
      <c r="J11">
        <v>88</v>
      </c>
      <c r="K11" s="5">
        <f t="shared" si="1"/>
        <v>86</v>
      </c>
      <c r="L11">
        <v>85</v>
      </c>
      <c r="M11">
        <v>91</v>
      </c>
      <c r="N11">
        <v>82</v>
      </c>
      <c r="O11">
        <v>91</v>
      </c>
      <c r="P11" s="5">
        <f t="shared" si="2"/>
        <v>87.25</v>
      </c>
    </row>
    <row r="12" spans="1:17" x14ac:dyDescent="0.25">
      <c r="A12" t="s">
        <v>28</v>
      </c>
      <c r="B12">
        <v>0</v>
      </c>
      <c r="C12">
        <v>0</v>
      </c>
      <c r="D12">
        <v>0</v>
      </c>
      <c r="E12">
        <v>0</v>
      </c>
      <c r="F12" s="5">
        <f t="shared" si="0"/>
        <v>0</v>
      </c>
      <c r="G12">
        <v>88</v>
      </c>
      <c r="H12">
        <v>87</v>
      </c>
      <c r="I12">
        <v>99</v>
      </c>
      <c r="J12">
        <v>92</v>
      </c>
      <c r="K12" s="5">
        <f t="shared" si="1"/>
        <v>91.5</v>
      </c>
      <c r="L12">
        <v>93</v>
      </c>
      <c r="M12">
        <v>94</v>
      </c>
      <c r="N12">
        <v>97</v>
      </c>
      <c r="O12">
        <v>93</v>
      </c>
      <c r="P12" s="5">
        <f t="shared" si="2"/>
        <v>94.25</v>
      </c>
    </row>
    <row r="13" spans="1:17" x14ac:dyDescent="0.25">
      <c r="A13" t="s">
        <v>33</v>
      </c>
      <c r="B13">
        <v>0</v>
      </c>
      <c r="C13">
        <v>2</v>
      </c>
      <c r="D13">
        <v>1</v>
      </c>
      <c r="E13">
        <v>0</v>
      </c>
      <c r="F13" s="5">
        <f t="shared" si="0"/>
        <v>0.75</v>
      </c>
      <c r="G13">
        <v>93</v>
      </c>
      <c r="H13">
        <v>86</v>
      </c>
      <c r="I13">
        <v>88</v>
      </c>
      <c r="J13">
        <v>89</v>
      </c>
      <c r="K13" s="5">
        <f t="shared" si="1"/>
        <v>89</v>
      </c>
      <c r="L13">
        <v>98</v>
      </c>
      <c r="M13">
        <v>92</v>
      </c>
      <c r="N13">
        <v>93</v>
      </c>
      <c r="O13">
        <v>91</v>
      </c>
      <c r="P13" s="5">
        <f t="shared" si="2"/>
        <v>93.5</v>
      </c>
    </row>
    <row r="14" spans="1:17" x14ac:dyDescent="0.25">
      <c r="A14" t="s">
        <v>34</v>
      </c>
      <c r="L14">
        <v>107</v>
      </c>
      <c r="M14">
        <v>100</v>
      </c>
      <c r="N14">
        <v>101</v>
      </c>
      <c r="O14">
        <v>97</v>
      </c>
      <c r="P14" s="5">
        <f>AVERAGE(L14:O14)</f>
        <v>101.25</v>
      </c>
    </row>
    <row r="15" spans="1:17" x14ac:dyDescent="0.25">
      <c r="A15" t="s">
        <v>35</v>
      </c>
      <c r="L15">
        <v>87</v>
      </c>
      <c r="M15">
        <v>89</v>
      </c>
      <c r="N15">
        <v>90</v>
      </c>
      <c r="O15">
        <v>97</v>
      </c>
      <c r="P15" s="5">
        <f t="shared" si="2"/>
        <v>90.75</v>
      </c>
    </row>
    <row r="16" spans="1:17" x14ac:dyDescent="0.25">
      <c r="A16" t="s">
        <v>36</v>
      </c>
      <c r="L16">
        <v>90</v>
      </c>
      <c r="M16">
        <v>89</v>
      </c>
      <c r="N16">
        <v>95</v>
      </c>
      <c r="O16">
        <v>89</v>
      </c>
      <c r="P16" s="5">
        <f t="shared" si="2"/>
        <v>90.75</v>
      </c>
    </row>
  </sheetData>
  <mergeCells count="3">
    <mergeCell ref="B1:E1"/>
    <mergeCell ref="G1:J1"/>
    <mergeCell ref="L1:O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tabSelected="1" workbookViewId="0">
      <selection activeCell="AD10" sqref="X1:AD10"/>
    </sheetView>
  </sheetViews>
  <sheetFormatPr defaultRowHeight="15" x14ac:dyDescent="0.25"/>
  <cols>
    <col min="1" max="1" width="10.28515625" customWidth="1"/>
    <col min="2" max="21" width="3.7109375" customWidth="1"/>
  </cols>
  <sheetData>
    <row r="1" spans="1:23" x14ac:dyDescent="0.25">
      <c r="A1" t="s">
        <v>92</v>
      </c>
    </row>
    <row r="3" spans="1:23" x14ac:dyDescent="0.25">
      <c r="A3" t="s">
        <v>93</v>
      </c>
    </row>
    <row r="4" spans="1:23" x14ac:dyDescent="0.25">
      <c r="A4" t="s">
        <v>94</v>
      </c>
      <c r="B4" s="23">
        <v>40</v>
      </c>
      <c r="C4" s="23">
        <v>33</v>
      </c>
      <c r="D4" s="23">
        <v>35</v>
      </c>
      <c r="E4" s="23">
        <v>40</v>
      </c>
      <c r="F4" s="23">
        <v>44</v>
      </c>
      <c r="G4" s="23">
        <v>29</v>
      </c>
      <c r="H4" s="23">
        <v>48</v>
      </c>
      <c r="I4" s="23">
        <v>43</v>
      </c>
      <c r="J4" s="23">
        <v>43</v>
      </c>
      <c r="K4" s="23">
        <v>34</v>
      </c>
      <c r="L4" s="23">
        <v>53</v>
      </c>
      <c r="M4" s="23">
        <v>35</v>
      </c>
      <c r="N4" s="23">
        <v>40</v>
      </c>
      <c r="O4" s="23">
        <v>35</v>
      </c>
      <c r="P4" s="23">
        <v>45</v>
      </c>
      <c r="Q4" s="23">
        <v>42</v>
      </c>
      <c r="R4" s="23">
        <v>53</v>
      </c>
      <c r="S4" s="23">
        <v>52</v>
      </c>
      <c r="T4" s="23">
        <v>41</v>
      </c>
      <c r="U4" s="23">
        <v>51</v>
      </c>
      <c r="V4" s="24">
        <f>AVERAGE(B4:U4)</f>
        <v>41.8</v>
      </c>
      <c r="W4" t="s">
        <v>105</v>
      </c>
    </row>
    <row r="5" spans="1:23" x14ac:dyDescent="0.25">
      <c r="A5" t="s">
        <v>95</v>
      </c>
      <c r="B5" s="23">
        <v>55</v>
      </c>
      <c r="C5" s="23">
        <v>50</v>
      </c>
      <c r="D5" s="23">
        <v>50</v>
      </c>
      <c r="E5" s="23">
        <v>42</v>
      </c>
      <c r="F5" s="23">
        <v>62</v>
      </c>
      <c r="G5" s="23">
        <v>40</v>
      </c>
      <c r="H5" s="23">
        <v>55</v>
      </c>
      <c r="I5" s="23">
        <v>52</v>
      </c>
      <c r="J5" s="23">
        <v>55</v>
      </c>
      <c r="K5" s="23">
        <v>38</v>
      </c>
      <c r="L5" s="23">
        <v>42</v>
      </c>
      <c r="M5" s="23">
        <v>59</v>
      </c>
      <c r="N5" s="23">
        <v>54</v>
      </c>
      <c r="O5" s="23">
        <v>42</v>
      </c>
      <c r="P5" s="23">
        <v>45</v>
      </c>
      <c r="Q5" s="23">
        <v>46</v>
      </c>
      <c r="R5" s="23">
        <v>59</v>
      </c>
      <c r="S5" s="23">
        <v>60</v>
      </c>
      <c r="T5" s="23">
        <v>51</v>
      </c>
      <c r="U5" s="23">
        <v>31</v>
      </c>
      <c r="V5" s="24">
        <f t="shared" ref="V5:V28" si="0">AVERAGE(B5:U5)</f>
        <v>49.4</v>
      </c>
      <c r="W5" t="s">
        <v>105</v>
      </c>
    </row>
    <row r="6" spans="1:23" x14ac:dyDescent="0.25">
      <c r="A6" t="s">
        <v>96</v>
      </c>
      <c r="B6" s="23">
        <v>63</v>
      </c>
      <c r="C6" s="23">
        <v>53</v>
      </c>
      <c r="D6" s="23">
        <v>47</v>
      </c>
      <c r="E6" s="23">
        <v>64</v>
      </c>
      <c r="F6" s="23">
        <v>65</v>
      </c>
      <c r="G6" s="23">
        <v>60</v>
      </c>
      <c r="H6" s="23">
        <v>60</v>
      </c>
      <c r="I6" s="23">
        <v>63</v>
      </c>
      <c r="J6" s="23">
        <v>60</v>
      </c>
      <c r="K6" s="23">
        <v>52</v>
      </c>
      <c r="L6" s="23">
        <v>60</v>
      </c>
      <c r="M6" s="23">
        <v>65</v>
      </c>
      <c r="N6" s="23">
        <v>65</v>
      </c>
      <c r="O6" s="23">
        <v>63</v>
      </c>
      <c r="P6" s="23">
        <v>60</v>
      </c>
      <c r="Q6" s="23">
        <v>30</v>
      </c>
      <c r="R6" s="23">
        <v>58</v>
      </c>
      <c r="S6" s="23">
        <v>50</v>
      </c>
      <c r="T6" s="23">
        <v>20</v>
      </c>
      <c r="U6" s="23">
        <v>57</v>
      </c>
      <c r="V6" s="24">
        <f t="shared" si="0"/>
        <v>55.75</v>
      </c>
      <c r="W6" t="s">
        <v>105</v>
      </c>
    </row>
    <row r="7" spans="1:23" x14ac:dyDescent="0.25">
      <c r="A7" t="s">
        <v>97</v>
      </c>
      <c r="B7" s="23">
        <v>57</v>
      </c>
      <c r="C7" s="23">
        <v>35</v>
      </c>
      <c r="D7" s="23">
        <v>50</v>
      </c>
      <c r="E7" s="23">
        <v>37</v>
      </c>
      <c r="F7" s="23">
        <v>44</v>
      </c>
      <c r="G7" s="23">
        <v>52</v>
      </c>
      <c r="H7" s="23">
        <v>35</v>
      </c>
      <c r="I7" s="23">
        <v>50</v>
      </c>
      <c r="J7" s="23">
        <v>40</v>
      </c>
      <c r="K7" s="23">
        <v>55</v>
      </c>
      <c r="L7" s="23">
        <v>40</v>
      </c>
      <c r="M7" s="23">
        <v>52</v>
      </c>
      <c r="N7" s="23">
        <v>43</v>
      </c>
      <c r="O7" s="23">
        <v>49</v>
      </c>
      <c r="P7" s="23">
        <v>37</v>
      </c>
      <c r="Q7" s="23">
        <v>40</v>
      </c>
      <c r="R7" s="23">
        <v>55</v>
      </c>
      <c r="S7" s="23">
        <v>43</v>
      </c>
      <c r="T7" s="23">
        <v>53</v>
      </c>
      <c r="U7" s="23">
        <v>44</v>
      </c>
      <c r="V7" s="24">
        <f t="shared" si="0"/>
        <v>45.55</v>
      </c>
      <c r="W7" t="s">
        <v>105</v>
      </c>
    </row>
    <row r="8" spans="1:23" s="1" customFormat="1" x14ac:dyDescent="0.25">
      <c r="A8" s="25" t="s">
        <v>100</v>
      </c>
      <c r="B8" s="26"/>
      <c r="C8" s="26"/>
      <c r="D8" s="26"/>
      <c r="E8" s="26"/>
      <c r="F8" s="26"/>
      <c r="G8" s="26"/>
      <c r="H8" s="26"/>
      <c r="I8" s="26"/>
      <c r="J8" s="26"/>
      <c r="K8" s="26"/>
      <c r="L8" s="26"/>
      <c r="M8" s="26"/>
      <c r="N8" s="26"/>
      <c r="O8" s="26"/>
      <c r="P8" s="26"/>
      <c r="Q8" s="26"/>
      <c r="R8" s="26"/>
      <c r="S8" s="26"/>
      <c r="T8" s="26"/>
      <c r="U8" s="26"/>
      <c r="V8" s="27">
        <f>AVERAGE(V4:V7)</f>
        <v>48.125</v>
      </c>
      <c r="W8" s="28" t="s">
        <v>105</v>
      </c>
    </row>
    <row r="9" spans="1:23" x14ac:dyDescent="0.25">
      <c r="B9" s="23"/>
      <c r="C9" s="23"/>
      <c r="D9" s="23"/>
      <c r="E9" s="23"/>
      <c r="F9" s="23"/>
      <c r="G9" s="23"/>
      <c r="H9" s="23"/>
      <c r="I9" s="23"/>
      <c r="J9" s="23"/>
      <c r="K9" s="23"/>
      <c r="L9" s="23"/>
      <c r="M9" s="23"/>
      <c r="N9" s="23"/>
      <c r="O9" s="23"/>
      <c r="P9" s="23"/>
      <c r="Q9" s="23"/>
      <c r="R9" s="23"/>
      <c r="S9" s="23"/>
      <c r="T9" s="23"/>
      <c r="U9" s="23"/>
      <c r="V9" s="24"/>
    </row>
    <row r="10" spans="1:23" x14ac:dyDescent="0.25">
      <c r="A10" t="s">
        <v>98</v>
      </c>
      <c r="B10" s="23"/>
      <c r="C10" s="23"/>
      <c r="D10" s="23"/>
      <c r="E10" s="23"/>
      <c r="F10" s="23"/>
      <c r="G10" s="23"/>
      <c r="H10" s="23"/>
      <c r="I10" s="23"/>
      <c r="J10" s="23"/>
      <c r="K10" s="23"/>
      <c r="L10" s="23"/>
      <c r="M10" s="23"/>
      <c r="N10" s="23"/>
      <c r="O10" s="23"/>
      <c r="P10" s="23"/>
      <c r="Q10" s="23"/>
      <c r="R10" s="23"/>
      <c r="S10" s="23"/>
      <c r="T10" s="23"/>
      <c r="U10" s="23"/>
      <c r="V10" s="24"/>
    </row>
    <row r="11" spans="1:23" x14ac:dyDescent="0.25">
      <c r="A11" t="s">
        <v>94</v>
      </c>
      <c r="B11" s="23">
        <v>26</v>
      </c>
      <c r="C11" s="23">
        <v>38</v>
      </c>
      <c r="D11" s="23">
        <v>28</v>
      </c>
      <c r="E11" s="23">
        <v>45</v>
      </c>
      <c r="F11" s="23">
        <v>43</v>
      </c>
      <c r="G11" s="23">
        <v>35</v>
      </c>
      <c r="H11" s="23">
        <v>43</v>
      </c>
      <c r="I11" s="23">
        <v>34</v>
      </c>
      <c r="J11" s="23">
        <v>40</v>
      </c>
      <c r="K11" s="23">
        <v>39</v>
      </c>
      <c r="L11" s="23">
        <v>36</v>
      </c>
      <c r="M11" s="23">
        <v>25</v>
      </c>
      <c r="N11" s="23">
        <v>30</v>
      </c>
      <c r="O11" s="23">
        <v>33</v>
      </c>
      <c r="P11" s="23">
        <v>25</v>
      </c>
      <c r="Q11" s="23">
        <v>45</v>
      </c>
      <c r="R11" s="23">
        <v>35</v>
      </c>
      <c r="S11" s="23">
        <v>32</v>
      </c>
      <c r="T11" s="23">
        <v>49</v>
      </c>
      <c r="U11" s="23">
        <v>41</v>
      </c>
      <c r="V11" s="24">
        <f t="shared" si="0"/>
        <v>36.1</v>
      </c>
      <c r="W11" t="s">
        <v>105</v>
      </c>
    </row>
    <row r="12" spans="1:23" x14ac:dyDescent="0.25">
      <c r="A12" t="s">
        <v>95</v>
      </c>
      <c r="B12" s="23">
        <v>45</v>
      </c>
      <c r="C12" s="23">
        <v>55</v>
      </c>
      <c r="D12" s="23">
        <v>55</v>
      </c>
      <c r="E12" s="23">
        <v>55</v>
      </c>
      <c r="F12" s="23">
        <v>51</v>
      </c>
      <c r="G12" s="23">
        <v>60</v>
      </c>
      <c r="H12" s="23">
        <v>55</v>
      </c>
      <c r="I12" s="23">
        <v>56</v>
      </c>
      <c r="J12" s="23">
        <v>65</v>
      </c>
      <c r="K12" s="23">
        <v>35</v>
      </c>
      <c r="L12" s="23">
        <v>38</v>
      </c>
      <c r="M12" s="23">
        <v>54</v>
      </c>
      <c r="N12" s="23">
        <v>58</v>
      </c>
      <c r="O12" s="23">
        <v>60</v>
      </c>
      <c r="P12" s="23">
        <v>47</v>
      </c>
      <c r="Q12" s="23">
        <v>55</v>
      </c>
      <c r="R12" s="23">
        <v>47</v>
      </c>
      <c r="S12" s="23">
        <v>50</v>
      </c>
      <c r="T12" s="23">
        <v>67</v>
      </c>
      <c r="U12" s="23">
        <v>30</v>
      </c>
      <c r="V12" s="24">
        <f t="shared" si="0"/>
        <v>51.9</v>
      </c>
      <c r="W12" t="s">
        <v>105</v>
      </c>
    </row>
    <row r="13" spans="1:23" x14ac:dyDescent="0.25">
      <c r="A13" t="s">
        <v>96</v>
      </c>
      <c r="B13" s="23">
        <v>38</v>
      </c>
      <c r="C13" s="23">
        <v>48</v>
      </c>
      <c r="D13" s="23">
        <v>37</v>
      </c>
      <c r="E13" s="23">
        <v>39</v>
      </c>
      <c r="F13" s="23">
        <v>39</v>
      </c>
      <c r="G13" s="23">
        <v>38</v>
      </c>
      <c r="H13" s="23">
        <v>46</v>
      </c>
      <c r="I13" s="23">
        <v>35</v>
      </c>
      <c r="J13" s="23">
        <v>49</v>
      </c>
      <c r="K13" s="23">
        <v>46</v>
      </c>
      <c r="L13" s="23">
        <v>27</v>
      </c>
      <c r="M13" s="23">
        <v>53</v>
      </c>
      <c r="N13" s="23">
        <v>41</v>
      </c>
      <c r="O13" s="23">
        <v>41</v>
      </c>
      <c r="P13" s="23">
        <v>36</v>
      </c>
      <c r="Q13" s="23">
        <v>43</v>
      </c>
      <c r="R13" s="23">
        <v>45</v>
      </c>
      <c r="S13" s="23">
        <v>38</v>
      </c>
      <c r="T13" s="23">
        <v>56</v>
      </c>
      <c r="U13" s="23">
        <v>50</v>
      </c>
      <c r="V13" s="24">
        <f t="shared" si="0"/>
        <v>42.25</v>
      </c>
      <c r="W13" t="s">
        <v>105</v>
      </c>
    </row>
    <row r="14" spans="1:23" x14ac:dyDescent="0.25">
      <c r="A14" t="s">
        <v>97</v>
      </c>
      <c r="B14" s="23">
        <v>26</v>
      </c>
      <c r="C14" s="23">
        <v>41</v>
      </c>
      <c r="D14" s="23">
        <v>31</v>
      </c>
      <c r="E14" s="23">
        <v>20</v>
      </c>
      <c r="F14" s="23">
        <v>26</v>
      </c>
      <c r="G14" s="23">
        <v>34</v>
      </c>
      <c r="H14" s="23">
        <v>30</v>
      </c>
      <c r="I14" s="23">
        <v>43</v>
      </c>
      <c r="J14" s="23">
        <v>43</v>
      </c>
      <c r="K14" s="23">
        <v>29</v>
      </c>
      <c r="L14" s="23">
        <v>33</v>
      </c>
      <c r="M14" s="23">
        <v>33</v>
      </c>
      <c r="N14" s="23">
        <v>31</v>
      </c>
      <c r="O14" s="23">
        <v>31</v>
      </c>
      <c r="P14" s="23">
        <v>30</v>
      </c>
      <c r="Q14" s="23">
        <v>36</v>
      </c>
      <c r="R14" s="23">
        <v>41</v>
      </c>
      <c r="S14" s="23">
        <v>33</v>
      </c>
      <c r="T14" s="23">
        <v>27</v>
      </c>
      <c r="U14" s="23">
        <v>36</v>
      </c>
      <c r="V14" s="24">
        <f t="shared" si="0"/>
        <v>32.700000000000003</v>
      </c>
      <c r="W14" t="s">
        <v>105</v>
      </c>
    </row>
    <row r="15" spans="1:23" s="1" customFormat="1" x14ac:dyDescent="0.25">
      <c r="A15" s="25" t="s">
        <v>101</v>
      </c>
      <c r="B15" s="26"/>
      <c r="C15" s="26"/>
      <c r="D15" s="26"/>
      <c r="E15" s="26"/>
      <c r="F15" s="26"/>
      <c r="G15" s="26"/>
      <c r="H15" s="26"/>
      <c r="I15" s="26"/>
      <c r="J15" s="26"/>
      <c r="K15" s="26"/>
      <c r="L15" s="26"/>
      <c r="M15" s="26"/>
      <c r="N15" s="26"/>
      <c r="O15" s="26"/>
      <c r="P15" s="26"/>
      <c r="Q15" s="26"/>
      <c r="R15" s="26"/>
      <c r="S15" s="26"/>
      <c r="T15" s="26"/>
      <c r="U15" s="26"/>
      <c r="V15" s="27">
        <f>AVERAGE(V11:V14)</f>
        <v>40.737499999999997</v>
      </c>
      <c r="W15" s="28" t="s">
        <v>105</v>
      </c>
    </row>
    <row r="16" spans="1:23" x14ac:dyDescent="0.25">
      <c r="B16" s="23"/>
      <c r="C16" s="23"/>
      <c r="D16" s="23"/>
      <c r="E16" s="23"/>
      <c r="F16" s="23"/>
      <c r="G16" s="23"/>
      <c r="H16" s="23"/>
      <c r="I16" s="23"/>
      <c r="J16" s="23"/>
      <c r="K16" s="23"/>
      <c r="L16" s="23"/>
      <c r="M16" s="23"/>
      <c r="N16" s="23"/>
      <c r="O16" s="23"/>
      <c r="P16" s="23"/>
      <c r="Q16" s="23"/>
      <c r="R16" s="23"/>
      <c r="S16" s="23"/>
      <c r="T16" s="23"/>
      <c r="U16" s="23"/>
      <c r="V16" s="24"/>
    </row>
    <row r="17" spans="1:23" x14ac:dyDescent="0.25">
      <c r="A17" t="s">
        <v>99</v>
      </c>
      <c r="B17" s="23"/>
      <c r="C17" s="23"/>
      <c r="D17" s="23"/>
      <c r="E17" s="23"/>
      <c r="F17" s="23"/>
      <c r="G17" s="23"/>
      <c r="H17" s="23"/>
      <c r="I17" s="23"/>
      <c r="J17" s="23"/>
      <c r="K17" s="23"/>
      <c r="L17" s="23"/>
      <c r="M17" s="23"/>
      <c r="N17" s="23"/>
      <c r="O17" s="23"/>
      <c r="P17" s="23"/>
      <c r="Q17" s="23"/>
      <c r="R17" s="23"/>
      <c r="S17" s="23"/>
      <c r="T17" s="23"/>
      <c r="U17" s="23"/>
      <c r="V17" s="24"/>
    </row>
    <row r="18" spans="1:23" x14ac:dyDescent="0.25">
      <c r="A18" t="s">
        <v>94</v>
      </c>
      <c r="B18" s="23">
        <v>27</v>
      </c>
      <c r="C18" s="23">
        <v>20</v>
      </c>
      <c r="D18" s="23">
        <v>26</v>
      </c>
      <c r="E18" s="23">
        <v>28</v>
      </c>
      <c r="F18" s="23">
        <v>18</v>
      </c>
      <c r="G18" s="23">
        <v>27</v>
      </c>
      <c r="H18" s="23">
        <v>30</v>
      </c>
      <c r="I18" s="23">
        <v>28</v>
      </c>
      <c r="J18" s="23">
        <v>26</v>
      </c>
      <c r="K18" s="23">
        <v>33</v>
      </c>
      <c r="L18" s="23">
        <v>37</v>
      </c>
      <c r="M18" s="23">
        <v>31</v>
      </c>
      <c r="N18" s="23">
        <v>29</v>
      </c>
      <c r="O18" s="23">
        <v>33</v>
      </c>
      <c r="P18" s="23">
        <v>27</v>
      </c>
      <c r="Q18" s="23">
        <v>27</v>
      </c>
      <c r="R18" s="23">
        <v>31</v>
      </c>
      <c r="S18" s="23">
        <v>26</v>
      </c>
      <c r="T18" s="23">
        <v>28</v>
      </c>
      <c r="U18" s="23">
        <v>28</v>
      </c>
      <c r="V18" s="24">
        <f t="shared" si="0"/>
        <v>28</v>
      </c>
      <c r="W18" t="s">
        <v>105</v>
      </c>
    </row>
    <row r="19" spans="1:23" x14ac:dyDescent="0.25">
      <c r="A19" t="s">
        <v>95</v>
      </c>
      <c r="B19" s="23">
        <v>50</v>
      </c>
      <c r="C19" s="23">
        <v>21</v>
      </c>
      <c r="D19" s="23">
        <v>40</v>
      </c>
      <c r="E19" s="23">
        <v>38</v>
      </c>
      <c r="F19" s="23">
        <v>27</v>
      </c>
      <c r="G19" s="23">
        <v>38</v>
      </c>
      <c r="H19" s="23">
        <v>44</v>
      </c>
      <c r="I19" s="23">
        <v>37</v>
      </c>
      <c r="J19" s="23">
        <v>38</v>
      </c>
      <c r="K19" s="23">
        <v>35</v>
      </c>
      <c r="L19" s="23">
        <v>20</v>
      </c>
      <c r="M19" s="23">
        <v>40</v>
      </c>
      <c r="N19" s="23">
        <v>48</v>
      </c>
      <c r="O19" s="23">
        <v>20</v>
      </c>
      <c r="P19" s="23">
        <v>20</v>
      </c>
      <c r="Q19" s="23">
        <v>35</v>
      </c>
      <c r="R19" s="23">
        <v>38</v>
      </c>
      <c r="S19" s="23">
        <v>60</v>
      </c>
      <c r="T19" s="23">
        <v>37</v>
      </c>
      <c r="U19" s="23">
        <v>41</v>
      </c>
      <c r="V19" s="24">
        <f t="shared" si="0"/>
        <v>36.35</v>
      </c>
      <c r="W19" t="s">
        <v>105</v>
      </c>
    </row>
    <row r="20" spans="1:23" x14ac:dyDescent="0.25">
      <c r="A20" t="s">
        <v>96</v>
      </c>
      <c r="B20" s="23">
        <v>49</v>
      </c>
      <c r="C20" s="23">
        <v>63</v>
      </c>
      <c r="D20" s="23">
        <v>61</v>
      </c>
      <c r="E20" s="23">
        <v>52</v>
      </c>
      <c r="F20" s="23">
        <v>48</v>
      </c>
      <c r="G20" s="23">
        <v>57</v>
      </c>
      <c r="H20" s="23">
        <v>55</v>
      </c>
      <c r="I20" s="23">
        <v>56</v>
      </c>
      <c r="J20" s="23">
        <v>48</v>
      </c>
      <c r="K20" s="23">
        <v>42</v>
      </c>
      <c r="L20" s="23">
        <v>52</v>
      </c>
      <c r="M20" s="23">
        <v>55</v>
      </c>
      <c r="N20" s="23">
        <v>23</v>
      </c>
      <c r="O20" s="23">
        <v>50</v>
      </c>
      <c r="P20" s="23">
        <v>56</v>
      </c>
      <c r="Q20" s="23">
        <v>51</v>
      </c>
      <c r="R20" s="23">
        <v>40</v>
      </c>
      <c r="S20" s="23">
        <v>47</v>
      </c>
      <c r="T20" s="23">
        <v>43</v>
      </c>
      <c r="U20" s="23">
        <v>49</v>
      </c>
      <c r="V20" s="24">
        <f t="shared" si="0"/>
        <v>49.85</v>
      </c>
      <c r="W20" t="s">
        <v>105</v>
      </c>
    </row>
    <row r="21" spans="1:23" x14ac:dyDescent="0.25">
      <c r="A21" t="s">
        <v>97</v>
      </c>
      <c r="B21" s="23">
        <v>27</v>
      </c>
      <c r="C21" s="23">
        <v>32</v>
      </c>
      <c r="D21" s="23">
        <v>23</v>
      </c>
      <c r="E21" s="23">
        <v>31</v>
      </c>
      <c r="F21" s="23">
        <v>47</v>
      </c>
      <c r="G21" s="23">
        <v>50</v>
      </c>
      <c r="H21" s="23">
        <v>52</v>
      </c>
      <c r="I21" s="23">
        <v>32</v>
      </c>
      <c r="J21" s="23">
        <v>34</v>
      </c>
      <c r="K21" s="23">
        <v>29</v>
      </c>
      <c r="L21" s="23">
        <v>31</v>
      </c>
      <c r="M21" s="23">
        <v>34</v>
      </c>
      <c r="N21" s="23">
        <v>37</v>
      </c>
      <c r="O21" s="23">
        <v>27</v>
      </c>
      <c r="P21" s="23">
        <v>20</v>
      </c>
      <c r="Q21" s="23">
        <v>33</v>
      </c>
      <c r="R21" s="23">
        <v>37</v>
      </c>
      <c r="S21" s="23">
        <v>35</v>
      </c>
      <c r="T21" s="23">
        <v>39</v>
      </c>
      <c r="U21" s="23">
        <v>35</v>
      </c>
      <c r="V21" s="24">
        <f t="shared" si="0"/>
        <v>34.25</v>
      </c>
      <c r="W21" t="s">
        <v>105</v>
      </c>
    </row>
    <row r="22" spans="1:23" s="1" customFormat="1" x14ac:dyDescent="0.25">
      <c r="A22" s="25" t="s">
        <v>102</v>
      </c>
      <c r="B22" s="26"/>
      <c r="C22" s="26"/>
      <c r="D22" s="26"/>
      <c r="E22" s="26"/>
      <c r="F22" s="26"/>
      <c r="G22" s="26"/>
      <c r="H22" s="26"/>
      <c r="I22" s="26"/>
      <c r="J22" s="26"/>
      <c r="K22" s="26"/>
      <c r="L22" s="26"/>
      <c r="M22" s="26"/>
      <c r="N22" s="26"/>
      <c r="O22" s="26"/>
      <c r="P22" s="26"/>
      <c r="Q22" s="26"/>
      <c r="R22" s="26"/>
      <c r="S22" s="26"/>
      <c r="T22" s="26"/>
      <c r="U22" s="26"/>
      <c r="V22" s="27">
        <f>AVERAGE(V18:V21)</f>
        <v>37.112499999999997</v>
      </c>
      <c r="W22" s="28" t="s">
        <v>105</v>
      </c>
    </row>
    <row r="23" spans="1:23" x14ac:dyDescent="0.25">
      <c r="V23" s="24"/>
    </row>
    <row r="24" spans="1:23" x14ac:dyDescent="0.25">
      <c r="A24" t="s">
        <v>104</v>
      </c>
      <c r="V24" s="24"/>
    </row>
    <row r="25" spans="1:23" x14ac:dyDescent="0.25">
      <c r="A25" t="s">
        <v>94</v>
      </c>
      <c r="B25" s="23">
        <v>54</v>
      </c>
      <c r="C25" s="23">
        <v>51</v>
      </c>
      <c r="D25" s="23">
        <v>50</v>
      </c>
      <c r="E25" s="23">
        <v>47</v>
      </c>
      <c r="F25" s="23">
        <v>44</v>
      </c>
      <c r="G25" s="23">
        <v>42</v>
      </c>
      <c r="H25" s="23">
        <v>40</v>
      </c>
      <c r="I25" s="23">
        <v>45</v>
      </c>
      <c r="J25" s="23">
        <v>54</v>
      </c>
      <c r="K25" s="23">
        <v>57</v>
      </c>
      <c r="L25" s="23">
        <v>62</v>
      </c>
      <c r="M25" s="23">
        <v>43</v>
      </c>
      <c r="N25" s="23">
        <v>55</v>
      </c>
      <c r="O25" s="23">
        <v>40</v>
      </c>
      <c r="P25" s="23">
        <v>44</v>
      </c>
      <c r="Q25" s="23">
        <v>52</v>
      </c>
      <c r="R25" s="23">
        <v>42</v>
      </c>
      <c r="S25" s="23">
        <v>46</v>
      </c>
      <c r="T25" s="23">
        <v>39</v>
      </c>
      <c r="U25" s="23">
        <v>42</v>
      </c>
      <c r="V25" s="24">
        <f t="shared" si="0"/>
        <v>47.45</v>
      </c>
      <c r="W25" t="s">
        <v>105</v>
      </c>
    </row>
    <row r="26" spans="1:23" x14ac:dyDescent="0.25">
      <c r="A26" t="s">
        <v>95</v>
      </c>
      <c r="B26" s="23">
        <v>43</v>
      </c>
      <c r="C26" s="23">
        <v>65</v>
      </c>
      <c r="D26" s="23">
        <v>60</v>
      </c>
      <c r="E26" s="23">
        <v>66</v>
      </c>
      <c r="F26" s="23">
        <v>60</v>
      </c>
      <c r="G26" s="23">
        <v>65</v>
      </c>
      <c r="H26" s="23">
        <v>54</v>
      </c>
      <c r="I26" s="23">
        <v>44</v>
      </c>
      <c r="J26" s="23">
        <v>49</v>
      </c>
      <c r="K26" s="23">
        <v>61</v>
      </c>
      <c r="L26" s="23">
        <v>71</v>
      </c>
      <c r="M26" s="23">
        <v>65</v>
      </c>
      <c r="N26" s="23">
        <v>50</v>
      </c>
      <c r="O26" s="23">
        <v>59</v>
      </c>
      <c r="P26" s="23">
        <v>54</v>
      </c>
      <c r="Q26" s="23">
        <v>50</v>
      </c>
      <c r="R26" s="23">
        <v>55</v>
      </c>
      <c r="S26" s="23">
        <v>63</v>
      </c>
      <c r="T26" s="23">
        <v>55</v>
      </c>
      <c r="U26" s="23">
        <v>49</v>
      </c>
      <c r="V26" s="24">
        <f t="shared" si="0"/>
        <v>56.9</v>
      </c>
      <c r="W26" t="s">
        <v>105</v>
      </c>
    </row>
    <row r="27" spans="1:23" x14ac:dyDescent="0.25">
      <c r="A27" t="s">
        <v>96</v>
      </c>
      <c r="B27" s="23">
        <v>52</v>
      </c>
      <c r="C27" s="23">
        <v>55</v>
      </c>
      <c r="D27" s="23">
        <v>47</v>
      </c>
      <c r="E27" s="23">
        <v>60</v>
      </c>
      <c r="F27" s="23">
        <v>40</v>
      </c>
      <c r="G27" s="23">
        <v>48</v>
      </c>
      <c r="H27" s="23">
        <v>54</v>
      </c>
      <c r="I27" s="23">
        <v>58</v>
      </c>
      <c r="J27" s="23">
        <v>60</v>
      </c>
      <c r="K27" s="23">
        <v>39</v>
      </c>
      <c r="L27" s="23">
        <v>49</v>
      </c>
      <c r="M27" s="23">
        <v>44</v>
      </c>
      <c r="N27" s="23">
        <v>47</v>
      </c>
      <c r="O27" s="23">
        <v>43</v>
      </c>
      <c r="P27" s="23">
        <v>40</v>
      </c>
      <c r="Q27" s="23">
        <v>62</v>
      </c>
      <c r="R27" s="23">
        <v>62</v>
      </c>
      <c r="S27" s="23">
        <v>57</v>
      </c>
      <c r="T27" s="23">
        <v>51</v>
      </c>
      <c r="U27" s="23">
        <v>51</v>
      </c>
      <c r="V27" s="24">
        <f t="shared" si="0"/>
        <v>50.95</v>
      </c>
      <c r="W27" t="s">
        <v>105</v>
      </c>
    </row>
    <row r="28" spans="1:23" x14ac:dyDescent="0.25">
      <c r="A28" t="s">
        <v>97</v>
      </c>
      <c r="B28" s="23">
        <v>50</v>
      </c>
      <c r="C28" s="23">
        <v>57</v>
      </c>
      <c r="D28" s="23">
        <v>38</v>
      </c>
      <c r="E28" s="23">
        <v>26</v>
      </c>
      <c r="F28" s="23">
        <v>42</v>
      </c>
      <c r="G28" s="23">
        <v>56</v>
      </c>
      <c r="H28" s="23">
        <v>60</v>
      </c>
      <c r="I28" s="23">
        <v>45</v>
      </c>
      <c r="J28" s="23">
        <v>58</v>
      </c>
      <c r="K28" s="23">
        <v>54</v>
      </c>
      <c r="L28" s="23">
        <v>59</v>
      </c>
      <c r="M28" s="23">
        <v>65</v>
      </c>
      <c r="N28" s="23">
        <v>43</v>
      </c>
      <c r="O28" s="23">
        <v>66</v>
      </c>
      <c r="P28" s="23">
        <v>60</v>
      </c>
      <c r="Q28" s="23">
        <v>70</v>
      </c>
      <c r="R28" s="23">
        <v>65</v>
      </c>
      <c r="S28" s="23">
        <v>56</v>
      </c>
      <c r="T28" s="23">
        <v>52</v>
      </c>
      <c r="U28" s="23">
        <v>51</v>
      </c>
      <c r="V28" s="24">
        <f t="shared" si="0"/>
        <v>53.65</v>
      </c>
      <c r="W28" t="s">
        <v>105</v>
      </c>
    </row>
    <row r="29" spans="1:23" s="1" customFormat="1" x14ac:dyDescent="0.25">
      <c r="A29" s="25" t="s">
        <v>103</v>
      </c>
      <c r="B29" s="29"/>
      <c r="C29" s="29"/>
      <c r="D29" s="29"/>
      <c r="E29" s="29"/>
      <c r="F29" s="29"/>
      <c r="G29" s="29"/>
      <c r="H29" s="29"/>
      <c r="I29" s="29"/>
      <c r="J29" s="29"/>
      <c r="K29" s="29"/>
      <c r="L29" s="29"/>
      <c r="M29" s="29"/>
      <c r="N29" s="29"/>
      <c r="O29" s="29"/>
      <c r="P29" s="29"/>
      <c r="Q29" s="29"/>
      <c r="R29" s="29"/>
      <c r="S29" s="29"/>
      <c r="T29" s="29"/>
      <c r="U29" s="29"/>
      <c r="V29" s="27">
        <f>AVERAGE(V25:V28)</f>
        <v>52.237500000000004</v>
      </c>
      <c r="W29" s="28" t="s">
        <v>105</v>
      </c>
    </row>
    <row r="30" spans="1:23" ht="15.75" thickBot="1" x14ac:dyDescent="0.3"/>
    <row r="31" spans="1:23" s="1" customFormat="1" x14ac:dyDescent="0.25">
      <c r="A31" s="30" t="s">
        <v>106</v>
      </c>
      <c r="B31" s="31"/>
      <c r="C31" s="31"/>
      <c r="D31" s="31"/>
      <c r="E31" s="31"/>
      <c r="F31" s="31"/>
      <c r="G31" s="31"/>
      <c r="H31" s="31"/>
      <c r="I31" s="31"/>
      <c r="J31" s="31"/>
      <c r="K31" s="31"/>
      <c r="L31" s="31"/>
      <c r="M31" s="31"/>
      <c r="N31" s="31"/>
      <c r="O31" s="31"/>
      <c r="P31" s="31"/>
      <c r="Q31" s="31"/>
      <c r="R31" s="31"/>
      <c r="S31" s="31"/>
      <c r="T31" s="31"/>
      <c r="U31" s="31"/>
      <c r="V31" s="32">
        <f>V29</f>
        <v>52.237500000000004</v>
      </c>
      <c r="W31" s="33" t="s">
        <v>105</v>
      </c>
    </row>
    <row r="32" spans="1:23" s="1" customFormat="1" x14ac:dyDescent="0.25">
      <c r="A32" s="34" t="s">
        <v>107</v>
      </c>
      <c r="B32" s="29"/>
      <c r="C32" s="29"/>
      <c r="D32" s="29"/>
      <c r="E32" s="29"/>
      <c r="F32" s="29"/>
      <c r="G32" s="29"/>
      <c r="H32" s="29"/>
      <c r="I32" s="29"/>
      <c r="J32" s="29"/>
      <c r="K32" s="29"/>
      <c r="L32" s="29"/>
      <c r="M32" s="29"/>
      <c r="N32" s="29"/>
      <c r="O32" s="29"/>
      <c r="P32" s="29"/>
      <c r="Q32" s="29"/>
      <c r="R32" s="29"/>
      <c r="S32" s="29"/>
      <c r="T32" s="29"/>
      <c r="U32" s="29"/>
      <c r="V32" s="27">
        <f>V8</f>
        <v>48.125</v>
      </c>
      <c r="W32" s="35" t="s">
        <v>105</v>
      </c>
    </row>
    <row r="33" spans="1:23" s="1" customFormat="1" x14ac:dyDescent="0.25">
      <c r="A33" s="34" t="s">
        <v>108</v>
      </c>
      <c r="B33" s="29"/>
      <c r="C33" s="29"/>
      <c r="D33" s="29"/>
      <c r="E33" s="29"/>
      <c r="F33" s="29"/>
      <c r="G33" s="29"/>
      <c r="H33" s="29"/>
      <c r="I33" s="29"/>
      <c r="J33" s="29"/>
      <c r="K33" s="29"/>
      <c r="L33" s="29"/>
      <c r="M33" s="29"/>
      <c r="N33" s="29"/>
      <c r="O33" s="29"/>
      <c r="P33" s="29"/>
      <c r="Q33" s="29"/>
      <c r="R33" s="29"/>
      <c r="S33" s="29"/>
      <c r="T33" s="29"/>
      <c r="U33" s="29"/>
      <c r="V33" s="27">
        <f>V15</f>
        <v>40.737499999999997</v>
      </c>
      <c r="W33" s="35" t="s">
        <v>105</v>
      </c>
    </row>
    <row r="34" spans="1:23" s="1" customFormat="1" ht="15.75" thickBot="1" x14ac:dyDescent="0.3">
      <c r="A34" s="36" t="s">
        <v>109</v>
      </c>
      <c r="B34" s="37"/>
      <c r="C34" s="37"/>
      <c r="D34" s="37"/>
      <c r="E34" s="37"/>
      <c r="F34" s="37"/>
      <c r="G34" s="37"/>
      <c r="H34" s="37"/>
      <c r="I34" s="37"/>
      <c r="J34" s="37"/>
      <c r="K34" s="37"/>
      <c r="L34" s="37"/>
      <c r="M34" s="37"/>
      <c r="N34" s="37"/>
      <c r="O34" s="37"/>
      <c r="P34" s="37"/>
      <c r="Q34" s="37"/>
      <c r="R34" s="37"/>
      <c r="S34" s="37"/>
      <c r="T34" s="37"/>
      <c r="U34" s="37"/>
      <c r="V34" s="38">
        <f>V22</f>
        <v>37.112499999999997</v>
      </c>
      <c r="W34" s="39" t="s">
        <v>105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topLeftCell="A40" workbookViewId="0">
      <selection activeCell="J112" sqref="J112"/>
    </sheetView>
  </sheetViews>
  <sheetFormatPr defaultRowHeight="15" x14ac:dyDescent="0.25"/>
  <cols>
    <col min="1" max="1" width="21.42578125" bestFit="1" customWidth="1"/>
  </cols>
  <sheetData>
    <row r="1" spans="1:7" x14ac:dyDescent="0.25">
      <c r="A1" s="1" t="s">
        <v>29</v>
      </c>
      <c r="B1" s="1">
        <v>1</v>
      </c>
      <c r="C1" s="1">
        <v>2</v>
      </c>
      <c r="D1" s="1">
        <v>3</v>
      </c>
      <c r="E1" s="1">
        <v>4</v>
      </c>
      <c r="F1" s="1"/>
      <c r="G1" s="1"/>
    </row>
    <row r="2" spans="1:7" x14ac:dyDescent="0.25">
      <c r="A2" t="s">
        <v>23</v>
      </c>
      <c r="B2">
        <v>5</v>
      </c>
      <c r="C2">
        <v>5.5</v>
      </c>
      <c r="D2">
        <v>3</v>
      </c>
      <c r="E2">
        <v>5</v>
      </c>
    </row>
    <row r="3" spans="1:7" x14ac:dyDescent="0.25">
      <c r="B3">
        <v>5</v>
      </c>
      <c r="C3">
        <v>5</v>
      </c>
      <c r="D3">
        <v>3.5</v>
      </c>
      <c r="E3">
        <v>4.5</v>
      </c>
    </row>
    <row r="4" spans="1:7" x14ac:dyDescent="0.25">
      <c r="B4">
        <v>3.5</v>
      </c>
      <c r="C4">
        <v>5</v>
      </c>
      <c r="D4">
        <v>2.5</v>
      </c>
      <c r="E4">
        <v>5</v>
      </c>
    </row>
    <row r="5" spans="1:7" x14ac:dyDescent="0.25">
      <c r="B5">
        <v>5</v>
      </c>
      <c r="C5">
        <v>4.5</v>
      </c>
      <c r="D5">
        <v>4.5</v>
      </c>
      <c r="E5">
        <v>5</v>
      </c>
    </row>
    <row r="6" spans="1:7" x14ac:dyDescent="0.25">
      <c r="B6">
        <v>5</v>
      </c>
      <c r="C6">
        <v>6</v>
      </c>
      <c r="D6">
        <v>2</v>
      </c>
      <c r="E6">
        <v>5</v>
      </c>
    </row>
    <row r="7" spans="1:7" x14ac:dyDescent="0.25">
      <c r="B7">
        <v>4</v>
      </c>
      <c r="C7">
        <v>5.5</v>
      </c>
      <c r="D7">
        <v>3</v>
      </c>
      <c r="E7">
        <v>5</v>
      </c>
    </row>
    <row r="8" spans="1:7" x14ac:dyDescent="0.25">
      <c r="A8" t="s">
        <v>38</v>
      </c>
      <c r="B8" s="4">
        <f>AVERAGE(B2:B7)</f>
        <v>4.583333333333333</v>
      </c>
      <c r="C8" s="4">
        <f t="shared" ref="C8:E8" si="0">AVERAGE(C2:C7)</f>
        <v>5.25</v>
      </c>
      <c r="D8" s="4">
        <f t="shared" si="0"/>
        <v>3.0833333333333335</v>
      </c>
      <c r="E8" s="4">
        <f t="shared" si="0"/>
        <v>4.916666666666667</v>
      </c>
      <c r="F8" s="4">
        <f>AVERAGE(B8:E8)</f>
        <v>4.458333333333333</v>
      </c>
    </row>
    <row r="9" spans="1:7" x14ac:dyDescent="0.25">
      <c r="A9" t="s">
        <v>10</v>
      </c>
      <c r="F9" s="4">
        <f>_xlfn.STDEV.S(B2:E7)</f>
        <v>1.0206207261596572</v>
      </c>
    </row>
    <row r="12" spans="1:7" x14ac:dyDescent="0.25">
      <c r="A12" t="s">
        <v>17</v>
      </c>
      <c r="B12">
        <v>4</v>
      </c>
      <c r="C12">
        <v>5</v>
      </c>
      <c r="D12">
        <v>5</v>
      </c>
      <c r="E12">
        <v>5</v>
      </c>
    </row>
    <row r="13" spans="1:7" x14ac:dyDescent="0.25">
      <c r="B13">
        <v>4</v>
      </c>
      <c r="C13">
        <v>5</v>
      </c>
      <c r="D13">
        <v>6</v>
      </c>
      <c r="E13">
        <v>5.5</v>
      </c>
    </row>
    <row r="14" spans="1:7" x14ac:dyDescent="0.25">
      <c r="B14">
        <v>3.5</v>
      </c>
      <c r="C14">
        <v>6</v>
      </c>
      <c r="D14">
        <v>4.5</v>
      </c>
      <c r="E14">
        <v>4.5</v>
      </c>
    </row>
    <row r="15" spans="1:7" x14ac:dyDescent="0.25">
      <c r="B15">
        <v>5</v>
      </c>
      <c r="C15">
        <v>5</v>
      </c>
      <c r="D15">
        <v>3</v>
      </c>
      <c r="E15">
        <v>5</v>
      </c>
    </row>
    <row r="16" spans="1:7" x14ac:dyDescent="0.25">
      <c r="B16">
        <v>5</v>
      </c>
      <c r="C16">
        <v>4.5</v>
      </c>
      <c r="D16">
        <v>4</v>
      </c>
      <c r="E16">
        <v>5</v>
      </c>
    </row>
    <row r="17" spans="1:6" x14ac:dyDescent="0.25">
      <c r="B17">
        <v>4.5</v>
      </c>
      <c r="C17">
        <v>5</v>
      </c>
      <c r="D17">
        <v>4.5</v>
      </c>
      <c r="E17">
        <v>5</v>
      </c>
    </row>
    <row r="18" spans="1:6" x14ac:dyDescent="0.25">
      <c r="A18" t="s">
        <v>38</v>
      </c>
      <c r="B18" s="4">
        <f>AVERAGE(B12:B17)</f>
        <v>4.333333333333333</v>
      </c>
      <c r="C18" s="4">
        <f t="shared" ref="C18" si="1">AVERAGE(C12:C17)</f>
        <v>5.083333333333333</v>
      </c>
      <c r="D18" s="4">
        <f t="shared" ref="D18" si="2">AVERAGE(D12:D17)</f>
        <v>4.5</v>
      </c>
      <c r="E18" s="4">
        <f t="shared" ref="E18" si="3">AVERAGE(E12:E17)</f>
        <v>5</v>
      </c>
      <c r="F18" s="4">
        <f>AVERAGE(B18:E18)</f>
        <v>4.7291666666666661</v>
      </c>
    </row>
    <row r="19" spans="1:6" x14ac:dyDescent="0.25">
      <c r="A19" t="s">
        <v>10</v>
      </c>
      <c r="F19" s="4">
        <f>_xlfn.STDEV.S(B12:E17)</f>
        <v>0.69123655214007196</v>
      </c>
    </row>
    <row r="22" spans="1:6" x14ac:dyDescent="0.25">
      <c r="A22" t="s">
        <v>18</v>
      </c>
      <c r="B22">
        <v>4</v>
      </c>
      <c r="C22">
        <v>5</v>
      </c>
      <c r="D22">
        <v>4.5</v>
      </c>
      <c r="E22">
        <v>4.5</v>
      </c>
    </row>
    <row r="23" spans="1:6" x14ac:dyDescent="0.25">
      <c r="B23">
        <v>4</v>
      </c>
      <c r="C23">
        <v>3.5</v>
      </c>
      <c r="D23">
        <v>3</v>
      </c>
      <c r="E23">
        <v>5</v>
      </c>
    </row>
    <row r="24" spans="1:6" x14ac:dyDescent="0.25">
      <c r="B24">
        <v>5</v>
      </c>
      <c r="C24">
        <v>4</v>
      </c>
      <c r="D24">
        <v>5</v>
      </c>
      <c r="E24">
        <v>5</v>
      </c>
    </row>
    <row r="25" spans="1:6" x14ac:dyDescent="0.25">
      <c r="B25">
        <v>3</v>
      </c>
      <c r="C25">
        <v>4.5</v>
      </c>
      <c r="D25">
        <v>4.5</v>
      </c>
      <c r="E25">
        <v>5</v>
      </c>
    </row>
    <row r="26" spans="1:6" x14ac:dyDescent="0.25">
      <c r="B26">
        <v>3</v>
      </c>
      <c r="C26">
        <v>4.5</v>
      </c>
      <c r="D26">
        <v>4.5</v>
      </c>
      <c r="E26">
        <v>5</v>
      </c>
    </row>
    <row r="27" spans="1:6" x14ac:dyDescent="0.25">
      <c r="B27">
        <v>4.5</v>
      </c>
      <c r="C27">
        <v>3</v>
      </c>
      <c r="D27">
        <v>4</v>
      </c>
      <c r="E27">
        <v>6</v>
      </c>
    </row>
    <row r="28" spans="1:6" x14ac:dyDescent="0.25">
      <c r="A28" t="s">
        <v>38</v>
      </c>
      <c r="B28" s="4">
        <f>AVERAGE(B22:B27)</f>
        <v>3.9166666666666665</v>
      </c>
      <c r="C28" s="4">
        <f t="shared" ref="C28" si="4">AVERAGE(C22:C27)</f>
        <v>4.083333333333333</v>
      </c>
      <c r="D28" s="4">
        <f t="shared" ref="D28" si="5">AVERAGE(D22:D27)</f>
        <v>4.25</v>
      </c>
      <c r="E28" s="4">
        <f t="shared" ref="E28" si="6">AVERAGE(E22:E27)</f>
        <v>5.083333333333333</v>
      </c>
      <c r="F28" s="4">
        <f>AVERAGE(B28:E28)</f>
        <v>4.333333333333333</v>
      </c>
    </row>
    <row r="29" spans="1:6" x14ac:dyDescent="0.25">
      <c r="A29" t="s">
        <v>10</v>
      </c>
      <c r="F29" s="4">
        <f>_xlfn.STDEV.S(B22:E27)</f>
        <v>0.78942283080558329</v>
      </c>
    </row>
    <row r="32" spans="1:6" x14ac:dyDescent="0.25">
      <c r="A32" t="s">
        <v>19</v>
      </c>
      <c r="B32">
        <v>5</v>
      </c>
      <c r="C32">
        <v>5</v>
      </c>
      <c r="D32">
        <v>5</v>
      </c>
      <c r="E32">
        <v>6</v>
      </c>
    </row>
    <row r="33" spans="1:6" x14ac:dyDescent="0.25">
      <c r="B33">
        <v>5.5</v>
      </c>
      <c r="C33">
        <v>6</v>
      </c>
      <c r="D33">
        <v>5</v>
      </c>
      <c r="E33">
        <v>5</v>
      </c>
    </row>
    <row r="34" spans="1:6" x14ac:dyDescent="0.25">
      <c r="B34">
        <v>3</v>
      </c>
      <c r="C34">
        <v>5</v>
      </c>
      <c r="D34">
        <v>5</v>
      </c>
      <c r="E34">
        <v>6</v>
      </c>
    </row>
    <row r="35" spans="1:6" x14ac:dyDescent="0.25">
      <c r="B35">
        <v>5</v>
      </c>
      <c r="C35">
        <v>5</v>
      </c>
      <c r="D35">
        <v>5</v>
      </c>
      <c r="E35">
        <v>5</v>
      </c>
    </row>
    <row r="36" spans="1:6" x14ac:dyDescent="0.25">
      <c r="B36">
        <v>5</v>
      </c>
      <c r="C36">
        <v>4</v>
      </c>
      <c r="D36">
        <v>5</v>
      </c>
      <c r="E36">
        <v>5</v>
      </c>
    </row>
    <row r="37" spans="1:6" x14ac:dyDescent="0.25">
      <c r="B37">
        <v>5.5</v>
      </c>
      <c r="C37">
        <v>6</v>
      </c>
      <c r="D37">
        <v>5</v>
      </c>
      <c r="E37">
        <v>6</v>
      </c>
    </row>
    <row r="38" spans="1:6" x14ac:dyDescent="0.25">
      <c r="A38" t="s">
        <v>38</v>
      </c>
      <c r="B38" s="4">
        <f>AVERAGE(B32:B37)</f>
        <v>4.833333333333333</v>
      </c>
      <c r="C38" s="4">
        <f t="shared" ref="C38" si="7">AVERAGE(C32:C37)</f>
        <v>5.166666666666667</v>
      </c>
      <c r="D38" s="4">
        <f t="shared" ref="D38" si="8">AVERAGE(D32:D37)</f>
        <v>5</v>
      </c>
      <c r="E38" s="4">
        <f t="shared" ref="E38" si="9">AVERAGE(E32:E37)</f>
        <v>5.5</v>
      </c>
      <c r="F38" s="4">
        <f>AVERAGE(B38:E38)</f>
        <v>5.125</v>
      </c>
    </row>
    <row r="39" spans="1:6" x14ac:dyDescent="0.25">
      <c r="A39" t="s">
        <v>10</v>
      </c>
      <c r="F39" s="4">
        <f>_xlfn.STDEV.S(B32:E37)</f>
        <v>0.66348880269703714</v>
      </c>
    </row>
    <row r="42" spans="1:6" x14ac:dyDescent="0.25">
      <c r="A42" t="s">
        <v>24</v>
      </c>
      <c r="B42">
        <v>4</v>
      </c>
      <c r="C42">
        <v>5</v>
      </c>
      <c r="D42">
        <v>5</v>
      </c>
      <c r="E42">
        <v>5</v>
      </c>
    </row>
    <row r="43" spans="1:6" x14ac:dyDescent="0.25">
      <c r="B43">
        <v>4.5</v>
      </c>
      <c r="C43">
        <v>5</v>
      </c>
      <c r="D43">
        <v>5</v>
      </c>
      <c r="E43">
        <v>5</v>
      </c>
    </row>
    <row r="44" spans="1:6" x14ac:dyDescent="0.25">
      <c r="B44">
        <v>5</v>
      </c>
      <c r="C44">
        <v>5</v>
      </c>
      <c r="D44">
        <v>5</v>
      </c>
      <c r="E44">
        <v>5</v>
      </c>
    </row>
    <row r="45" spans="1:6" x14ac:dyDescent="0.25">
      <c r="B45">
        <v>4.5</v>
      </c>
      <c r="C45">
        <v>5</v>
      </c>
      <c r="D45">
        <v>5</v>
      </c>
      <c r="E45">
        <v>5</v>
      </c>
    </row>
    <row r="46" spans="1:6" x14ac:dyDescent="0.25">
      <c r="B46">
        <v>4.5</v>
      </c>
      <c r="C46">
        <v>5</v>
      </c>
      <c r="D46">
        <v>4</v>
      </c>
      <c r="E46">
        <v>5</v>
      </c>
    </row>
    <row r="47" spans="1:6" x14ac:dyDescent="0.25">
      <c r="B47">
        <v>4</v>
      </c>
      <c r="C47">
        <v>5</v>
      </c>
      <c r="D47">
        <v>5</v>
      </c>
      <c r="E47">
        <v>5</v>
      </c>
    </row>
    <row r="48" spans="1:6" x14ac:dyDescent="0.25">
      <c r="A48" t="s">
        <v>38</v>
      </c>
      <c r="B48" s="4">
        <f>AVERAGE(B42:B47)</f>
        <v>4.416666666666667</v>
      </c>
      <c r="C48" s="4">
        <f t="shared" ref="C48" si="10">AVERAGE(C42:C47)</f>
        <v>5</v>
      </c>
      <c r="D48" s="4">
        <f t="shared" ref="D48" si="11">AVERAGE(D42:D47)</f>
        <v>4.833333333333333</v>
      </c>
      <c r="E48" s="4">
        <f t="shared" ref="E48" si="12">AVERAGE(E42:E47)</f>
        <v>5</v>
      </c>
      <c r="F48" s="4">
        <f>AVERAGE(B48:E48)</f>
        <v>4.8125</v>
      </c>
    </row>
    <row r="49" spans="1:6" x14ac:dyDescent="0.25">
      <c r="A49" t="s">
        <v>10</v>
      </c>
      <c r="F49" s="4">
        <f>_xlfn.STDEV.S(B42:E47)</f>
        <v>0.3554696831688659</v>
      </c>
    </row>
    <row r="52" spans="1:6" x14ac:dyDescent="0.25">
      <c r="A52" t="s">
        <v>25</v>
      </c>
      <c r="B52">
        <v>5</v>
      </c>
      <c r="C52">
        <v>4.5</v>
      </c>
      <c r="D52">
        <v>5</v>
      </c>
      <c r="E52">
        <v>5</v>
      </c>
    </row>
    <row r="53" spans="1:6" x14ac:dyDescent="0.25">
      <c r="B53">
        <v>5</v>
      </c>
      <c r="C53">
        <v>6</v>
      </c>
      <c r="D53">
        <v>5</v>
      </c>
      <c r="E53">
        <v>5.5</v>
      </c>
    </row>
    <row r="54" spans="1:6" x14ac:dyDescent="0.25">
      <c r="B54">
        <v>4.5</v>
      </c>
      <c r="C54">
        <v>6</v>
      </c>
      <c r="D54">
        <v>5</v>
      </c>
      <c r="E54">
        <v>5.5</v>
      </c>
    </row>
    <row r="55" spans="1:6" x14ac:dyDescent="0.25">
      <c r="B55">
        <v>4</v>
      </c>
      <c r="C55">
        <v>5</v>
      </c>
      <c r="D55">
        <v>4</v>
      </c>
      <c r="E55">
        <v>5</v>
      </c>
    </row>
    <row r="56" spans="1:6" x14ac:dyDescent="0.25">
      <c r="B56">
        <v>5</v>
      </c>
      <c r="C56">
        <v>6</v>
      </c>
      <c r="D56">
        <v>5</v>
      </c>
      <c r="E56">
        <v>5</v>
      </c>
    </row>
    <row r="57" spans="1:6" x14ac:dyDescent="0.25">
      <c r="B57">
        <v>4.5</v>
      </c>
      <c r="C57">
        <v>5</v>
      </c>
      <c r="D57">
        <v>5</v>
      </c>
      <c r="E57">
        <v>5</v>
      </c>
    </row>
    <row r="58" spans="1:6" x14ac:dyDescent="0.25">
      <c r="A58" t="s">
        <v>38</v>
      </c>
      <c r="B58" s="4">
        <f>AVERAGE(B52:B57)</f>
        <v>4.666666666666667</v>
      </c>
      <c r="C58" s="4">
        <f t="shared" ref="C58" si="13">AVERAGE(C52:C57)</f>
        <v>5.416666666666667</v>
      </c>
      <c r="D58" s="4">
        <f t="shared" ref="D58" si="14">AVERAGE(D52:D57)</f>
        <v>4.833333333333333</v>
      </c>
      <c r="E58" s="4">
        <f t="shared" ref="E58" si="15">AVERAGE(E52:E57)</f>
        <v>5.166666666666667</v>
      </c>
      <c r="F58" s="4">
        <f>AVERAGE(B58:E58)</f>
        <v>5.0208333333333339</v>
      </c>
    </row>
    <row r="59" spans="1:6" x14ac:dyDescent="0.25">
      <c r="A59" t="s">
        <v>10</v>
      </c>
      <c r="F59" s="4">
        <f>_xlfn.STDEV.S(B52:E57)</f>
        <v>0.52085144896031499</v>
      </c>
    </row>
    <row r="62" spans="1:6" x14ac:dyDescent="0.25">
      <c r="A62" t="s">
        <v>22</v>
      </c>
      <c r="B62">
        <v>4</v>
      </c>
      <c r="C62">
        <v>5</v>
      </c>
      <c r="D62">
        <v>4.5</v>
      </c>
      <c r="E62">
        <v>4</v>
      </c>
    </row>
    <row r="63" spans="1:6" x14ac:dyDescent="0.25">
      <c r="B63">
        <v>4</v>
      </c>
      <c r="C63">
        <v>5</v>
      </c>
      <c r="D63">
        <v>3</v>
      </c>
      <c r="E63">
        <v>4</v>
      </c>
    </row>
    <row r="64" spans="1:6" x14ac:dyDescent="0.25">
      <c r="B64">
        <v>4</v>
      </c>
      <c r="C64">
        <v>5</v>
      </c>
      <c r="D64">
        <v>4</v>
      </c>
      <c r="E64">
        <v>6</v>
      </c>
    </row>
    <row r="65" spans="1:6" x14ac:dyDescent="0.25">
      <c r="B65">
        <v>4</v>
      </c>
      <c r="C65">
        <v>5</v>
      </c>
      <c r="D65">
        <v>4.5</v>
      </c>
      <c r="E65">
        <v>4.5</v>
      </c>
    </row>
    <row r="66" spans="1:6" x14ac:dyDescent="0.25">
      <c r="B66">
        <v>4</v>
      </c>
      <c r="C66">
        <v>4</v>
      </c>
      <c r="D66">
        <v>4</v>
      </c>
      <c r="E66">
        <v>4</v>
      </c>
    </row>
    <row r="67" spans="1:6" x14ac:dyDescent="0.25">
      <c r="B67">
        <v>4</v>
      </c>
      <c r="C67">
        <v>4.5</v>
      </c>
      <c r="D67">
        <v>4</v>
      </c>
      <c r="E67">
        <v>4</v>
      </c>
    </row>
    <row r="68" spans="1:6" x14ac:dyDescent="0.25">
      <c r="A68" t="s">
        <v>38</v>
      </c>
      <c r="B68" s="4">
        <f>AVERAGE(B62:B67)</f>
        <v>4</v>
      </c>
      <c r="C68" s="4">
        <f t="shared" ref="C68" si="16">AVERAGE(C62:C67)</f>
        <v>4.75</v>
      </c>
      <c r="D68" s="4">
        <f t="shared" ref="D68" si="17">AVERAGE(D62:D67)</f>
        <v>4</v>
      </c>
      <c r="E68" s="4">
        <f t="shared" ref="E68" si="18">AVERAGE(E62:E67)</f>
        <v>4.416666666666667</v>
      </c>
      <c r="F68" s="4">
        <f>AVERAGE(B68:E68)</f>
        <v>4.291666666666667</v>
      </c>
    </row>
    <row r="69" spans="1:6" x14ac:dyDescent="0.25">
      <c r="A69" t="s">
        <v>10</v>
      </c>
      <c r="F69" s="4">
        <f>_xlfn.STDEV.S(B62:E67)</f>
        <v>0.58822996587527088</v>
      </c>
    </row>
    <row r="72" spans="1:6" x14ac:dyDescent="0.25">
      <c r="A72" t="s">
        <v>26</v>
      </c>
      <c r="B72">
        <v>5</v>
      </c>
      <c r="C72">
        <v>5</v>
      </c>
      <c r="D72">
        <v>5.5</v>
      </c>
      <c r="E72">
        <v>6</v>
      </c>
    </row>
    <row r="73" spans="1:6" x14ac:dyDescent="0.25">
      <c r="B73">
        <v>5</v>
      </c>
      <c r="C73">
        <v>5</v>
      </c>
      <c r="D73">
        <v>6</v>
      </c>
      <c r="E73">
        <v>6</v>
      </c>
    </row>
    <row r="74" spans="1:6" x14ac:dyDescent="0.25">
      <c r="B74">
        <v>5</v>
      </c>
      <c r="C74">
        <v>5</v>
      </c>
      <c r="D74">
        <v>6</v>
      </c>
      <c r="E74">
        <v>6</v>
      </c>
    </row>
    <row r="75" spans="1:6" x14ac:dyDescent="0.25">
      <c r="B75">
        <v>5</v>
      </c>
      <c r="C75">
        <v>5</v>
      </c>
      <c r="D75">
        <v>6</v>
      </c>
      <c r="E75">
        <v>5.5</v>
      </c>
    </row>
    <row r="76" spans="1:6" x14ac:dyDescent="0.25">
      <c r="B76">
        <v>5</v>
      </c>
      <c r="C76">
        <v>5</v>
      </c>
      <c r="D76">
        <v>6</v>
      </c>
      <c r="E76">
        <v>5.5</v>
      </c>
    </row>
    <row r="77" spans="1:6" x14ac:dyDescent="0.25">
      <c r="B77">
        <v>5</v>
      </c>
      <c r="C77">
        <v>5</v>
      </c>
      <c r="D77">
        <v>6</v>
      </c>
      <c r="E77">
        <v>5.5</v>
      </c>
    </row>
    <row r="78" spans="1:6" x14ac:dyDescent="0.25">
      <c r="A78" t="s">
        <v>38</v>
      </c>
      <c r="B78" s="4">
        <f>AVERAGE(B72:B77)</f>
        <v>5</v>
      </c>
      <c r="C78" s="4">
        <f t="shared" ref="C78" si="19">AVERAGE(C72:C77)</f>
        <v>5</v>
      </c>
      <c r="D78" s="4">
        <f t="shared" ref="D78" si="20">AVERAGE(D72:D77)</f>
        <v>5.916666666666667</v>
      </c>
      <c r="E78" s="4">
        <f t="shared" ref="E78" si="21">AVERAGE(E72:E77)</f>
        <v>5.75</v>
      </c>
      <c r="F78" s="4">
        <f>AVERAGE(B78:E78)</f>
        <v>5.416666666666667</v>
      </c>
    </row>
    <row r="79" spans="1:6" x14ac:dyDescent="0.25">
      <c r="A79" t="s">
        <v>10</v>
      </c>
      <c r="F79" s="4">
        <f>_xlfn.STDEV.S(B72:E77)</f>
        <v>0.45841567112854237</v>
      </c>
    </row>
    <row r="82" spans="1:6" x14ac:dyDescent="0.25">
      <c r="A82" t="s">
        <v>27</v>
      </c>
      <c r="B82">
        <v>6</v>
      </c>
      <c r="C82">
        <v>5</v>
      </c>
      <c r="D82">
        <v>5</v>
      </c>
      <c r="E82">
        <v>5</v>
      </c>
    </row>
    <row r="83" spans="1:6" x14ac:dyDescent="0.25">
      <c r="B83">
        <v>5</v>
      </c>
      <c r="C83">
        <v>4.5</v>
      </c>
      <c r="D83">
        <v>5</v>
      </c>
      <c r="E83">
        <v>5</v>
      </c>
    </row>
    <row r="84" spans="1:6" x14ac:dyDescent="0.25">
      <c r="B84">
        <v>5</v>
      </c>
      <c r="C84">
        <v>5</v>
      </c>
      <c r="D84">
        <v>5</v>
      </c>
      <c r="E84">
        <v>5</v>
      </c>
    </row>
    <row r="85" spans="1:6" x14ac:dyDescent="0.25">
      <c r="B85">
        <v>5</v>
      </c>
      <c r="C85">
        <v>4.5</v>
      </c>
      <c r="D85">
        <v>5</v>
      </c>
      <c r="E85">
        <v>5</v>
      </c>
    </row>
    <row r="86" spans="1:6" x14ac:dyDescent="0.25">
      <c r="B86">
        <v>5</v>
      </c>
      <c r="C86">
        <v>5</v>
      </c>
      <c r="D86">
        <v>5</v>
      </c>
      <c r="E86">
        <v>5.5</v>
      </c>
    </row>
    <row r="87" spans="1:6" x14ac:dyDescent="0.25">
      <c r="B87">
        <v>5</v>
      </c>
      <c r="C87">
        <v>4.5</v>
      </c>
      <c r="D87">
        <v>5</v>
      </c>
      <c r="E87">
        <v>4.5</v>
      </c>
    </row>
    <row r="88" spans="1:6" x14ac:dyDescent="0.25">
      <c r="A88" t="s">
        <v>38</v>
      </c>
      <c r="B88" s="4">
        <f>AVERAGE(B82:B87)</f>
        <v>5.166666666666667</v>
      </c>
      <c r="C88" s="4">
        <f t="shared" ref="C88" si="22">AVERAGE(C82:C87)</f>
        <v>4.75</v>
      </c>
      <c r="D88" s="4">
        <f t="shared" ref="D88" si="23">AVERAGE(D82:D87)</f>
        <v>5</v>
      </c>
      <c r="E88" s="4">
        <f t="shared" ref="E88" si="24">AVERAGE(E82:E87)</f>
        <v>5</v>
      </c>
      <c r="F88" s="4">
        <f>AVERAGE(B88:E88)</f>
        <v>4.979166666666667</v>
      </c>
    </row>
    <row r="89" spans="1:6" x14ac:dyDescent="0.25">
      <c r="A89" t="s">
        <v>10</v>
      </c>
      <c r="F89" s="4">
        <f>_xlfn.STDEV.S(B82:E87)</f>
        <v>0.31204677278542237</v>
      </c>
    </row>
    <row r="92" spans="1:6" x14ac:dyDescent="0.25">
      <c r="A92" t="s">
        <v>28</v>
      </c>
      <c r="B92">
        <v>5</v>
      </c>
      <c r="C92">
        <v>5</v>
      </c>
      <c r="D92">
        <v>4.5</v>
      </c>
      <c r="E92">
        <v>4.5</v>
      </c>
    </row>
    <row r="93" spans="1:6" x14ac:dyDescent="0.25">
      <c r="B93">
        <v>5.5</v>
      </c>
      <c r="C93">
        <v>5</v>
      </c>
      <c r="D93">
        <v>4.5</v>
      </c>
      <c r="E93">
        <v>4</v>
      </c>
    </row>
    <row r="94" spans="1:6" x14ac:dyDescent="0.25">
      <c r="B94">
        <v>5.5</v>
      </c>
      <c r="C94">
        <v>5</v>
      </c>
      <c r="D94">
        <v>5</v>
      </c>
      <c r="E94">
        <v>4.5</v>
      </c>
    </row>
    <row r="95" spans="1:6" x14ac:dyDescent="0.25">
      <c r="B95">
        <v>4</v>
      </c>
      <c r="C95">
        <v>4.5</v>
      </c>
      <c r="D95">
        <v>4.5</v>
      </c>
      <c r="E95">
        <v>5</v>
      </c>
    </row>
    <row r="96" spans="1:6" x14ac:dyDescent="0.25">
      <c r="B96">
        <v>4.5</v>
      </c>
      <c r="C96">
        <v>5</v>
      </c>
      <c r="D96">
        <v>3</v>
      </c>
      <c r="E96">
        <v>5</v>
      </c>
    </row>
    <row r="97" spans="1:6" x14ac:dyDescent="0.25">
      <c r="B97">
        <v>4.5</v>
      </c>
      <c r="C97">
        <v>5</v>
      </c>
      <c r="D97">
        <v>4</v>
      </c>
      <c r="E97">
        <v>5</v>
      </c>
    </row>
    <row r="98" spans="1:6" x14ac:dyDescent="0.25">
      <c r="A98" t="s">
        <v>38</v>
      </c>
      <c r="B98" s="4">
        <f>AVERAGE(B92:B97)</f>
        <v>4.833333333333333</v>
      </c>
      <c r="C98" s="4">
        <f t="shared" ref="C98" si="25">AVERAGE(C92:C97)</f>
        <v>4.916666666666667</v>
      </c>
      <c r="D98" s="4">
        <f t="shared" ref="D98" si="26">AVERAGE(D92:D97)</f>
        <v>4.25</v>
      </c>
      <c r="E98" s="4">
        <f t="shared" ref="E98" si="27">AVERAGE(E92:E97)</f>
        <v>4.666666666666667</v>
      </c>
      <c r="F98" s="4">
        <f>AVERAGE(B98:E98)</f>
        <v>4.666666666666667</v>
      </c>
    </row>
    <row r="99" spans="1:6" x14ac:dyDescent="0.25">
      <c r="A99" t="s">
        <v>10</v>
      </c>
      <c r="F99" s="4">
        <f>_xlfn.STDEV.S(B92:E97)</f>
        <v>0.54507013243743596</v>
      </c>
    </row>
    <row r="102" spans="1:6" x14ac:dyDescent="0.25">
      <c r="A102" t="s">
        <v>33</v>
      </c>
      <c r="B102">
        <v>5</v>
      </c>
      <c r="C102">
        <v>5</v>
      </c>
      <c r="D102">
        <v>5</v>
      </c>
      <c r="E102">
        <v>5</v>
      </c>
    </row>
    <row r="103" spans="1:6" x14ac:dyDescent="0.25">
      <c r="B103">
        <v>5</v>
      </c>
      <c r="C103">
        <v>5</v>
      </c>
      <c r="D103">
        <v>5</v>
      </c>
      <c r="E103">
        <v>5</v>
      </c>
    </row>
    <row r="104" spans="1:6" x14ac:dyDescent="0.25">
      <c r="B104">
        <v>5</v>
      </c>
      <c r="C104">
        <v>5</v>
      </c>
      <c r="D104">
        <v>5</v>
      </c>
      <c r="E104">
        <v>5</v>
      </c>
    </row>
    <row r="105" spans="1:6" x14ac:dyDescent="0.25">
      <c r="B105">
        <v>4</v>
      </c>
      <c r="C105">
        <v>5</v>
      </c>
      <c r="D105">
        <v>4</v>
      </c>
      <c r="E105">
        <v>5</v>
      </c>
    </row>
    <row r="106" spans="1:6" x14ac:dyDescent="0.25">
      <c r="B106">
        <v>4.5</v>
      </c>
      <c r="C106">
        <v>5</v>
      </c>
      <c r="D106">
        <v>5</v>
      </c>
      <c r="E106">
        <v>5</v>
      </c>
    </row>
    <row r="107" spans="1:6" x14ac:dyDescent="0.25">
      <c r="B107">
        <v>5</v>
      </c>
      <c r="C107">
        <v>5</v>
      </c>
      <c r="D107">
        <v>5</v>
      </c>
      <c r="E107">
        <v>4.5</v>
      </c>
    </row>
    <row r="108" spans="1:6" x14ac:dyDescent="0.25">
      <c r="A108" t="s">
        <v>38</v>
      </c>
      <c r="B108" s="4">
        <f>AVERAGE(B102:B107)</f>
        <v>4.75</v>
      </c>
      <c r="C108" s="4">
        <f t="shared" ref="C108" si="28">AVERAGE(C102:C107)</f>
        <v>5</v>
      </c>
      <c r="D108" s="4">
        <f t="shared" ref="D108" si="29">AVERAGE(D102:D107)</f>
        <v>4.833333333333333</v>
      </c>
      <c r="E108" s="4">
        <f t="shared" ref="E108" si="30">AVERAGE(E102:E107)</f>
        <v>4.916666666666667</v>
      </c>
      <c r="F108" s="4">
        <f>AVERAGE(B108:E108)</f>
        <v>4.875</v>
      </c>
    </row>
    <row r="109" spans="1:6" x14ac:dyDescent="0.25">
      <c r="A109" t="s">
        <v>10</v>
      </c>
      <c r="F109" s="4">
        <f>_xlfn.STDEV.S(B102:E107)</f>
        <v>0.30395937943716439</v>
      </c>
    </row>
    <row r="112" spans="1:6" x14ac:dyDescent="0.25">
      <c r="A112" t="s">
        <v>66</v>
      </c>
      <c r="B112" s="4">
        <f>(B8+B18+B38+B48+B28+B58)/6</f>
        <v>4.4583333333333339</v>
      </c>
      <c r="C112" s="4">
        <f t="shared" ref="C112:E112" si="31">(C8+C18+C38+C48+C28+C58)/6</f>
        <v>5</v>
      </c>
      <c r="D112" s="4">
        <f t="shared" si="31"/>
        <v>4.416666666666667</v>
      </c>
      <c r="E112" s="4">
        <f t="shared" si="31"/>
        <v>5.1111111111111116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topLeftCell="AN1" workbookViewId="0">
      <selection activeCell="AU24" sqref="AU24"/>
    </sheetView>
  </sheetViews>
  <sheetFormatPr defaultRowHeight="15" x14ac:dyDescent="0.25"/>
  <sheetData>
    <row r="1" spans="1:57" x14ac:dyDescent="0.25">
      <c r="B1" s="40" t="s">
        <v>16</v>
      </c>
      <c r="C1" s="40"/>
      <c r="D1" s="40"/>
      <c r="E1" s="40"/>
      <c r="G1" s="40" t="s">
        <v>17</v>
      </c>
      <c r="H1" s="40"/>
      <c r="I1" s="40"/>
      <c r="J1" s="40"/>
      <c r="L1" s="40" t="s">
        <v>18</v>
      </c>
      <c r="M1" s="40"/>
      <c r="N1" s="40"/>
      <c r="O1" s="40"/>
      <c r="Q1" s="40" t="s">
        <v>19</v>
      </c>
      <c r="R1" s="40"/>
      <c r="S1" s="40"/>
      <c r="T1" s="40"/>
      <c r="V1" s="40" t="s">
        <v>20</v>
      </c>
      <c r="W1" s="40"/>
      <c r="X1" s="40"/>
      <c r="Y1" s="40"/>
      <c r="AA1" s="40" t="s">
        <v>21</v>
      </c>
      <c r="AB1" s="40"/>
      <c r="AC1" s="40"/>
      <c r="AD1" s="40"/>
      <c r="AF1" s="40" t="s">
        <v>22</v>
      </c>
      <c r="AG1" s="40"/>
      <c r="AH1" s="40"/>
      <c r="AI1" s="40"/>
      <c r="AL1" s="40" t="s">
        <v>67</v>
      </c>
      <c r="AM1" s="40"/>
      <c r="AN1" s="40"/>
      <c r="AO1" s="40"/>
      <c r="AR1" s="40" t="s">
        <v>68</v>
      </c>
      <c r="AS1" s="40"/>
      <c r="AT1" s="40"/>
      <c r="AU1" s="40"/>
      <c r="AW1" s="40" t="s">
        <v>69</v>
      </c>
      <c r="AX1" s="40"/>
      <c r="AY1" s="40"/>
      <c r="AZ1" s="40"/>
      <c r="BB1" s="40" t="s">
        <v>70</v>
      </c>
      <c r="BC1" s="40"/>
      <c r="BD1" s="40"/>
      <c r="BE1" s="40"/>
    </row>
    <row r="2" spans="1:57" x14ac:dyDescent="0.25">
      <c r="A2" t="s">
        <v>15</v>
      </c>
      <c r="B2">
        <v>1</v>
      </c>
      <c r="C2">
        <v>2</v>
      </c>
      <c r="D2">
        <v>3</v>
      </c>
      <c r="E2">
        <v>4</v>
      </c>
      <c r="G2">
        <v>1</v>
      </c>
      <c r="H2">
        <v>2</v>
      </c>
      <c r="I2">
        <v>3</v>
      </c>
      <c r="J2">
        <v>4</v>
      </c>
      <c r="L2">
        <v>1</v>
      </c>
      <c r="M2">
        <v>2</v>
      </c>
      <c r="N2">
        <v>3</v>
      </c>
      <c r="O2">
        <v>4</v>
      </c>
      <c r="Q2">
        <v>1</v>
      </c>
      <c r="R2">
        <v>2</v>
      </c>
      <c r="S2">
        <v>3</v>
      </c>
      <c r="T2">
        <v>4</v>
      </c>
      <c r="V2">
        <v>1</v>
      </c>
      <c r="W2">
        <v>2</v>
      </c>
      <c r="X2">
        <v>3</v>
      </c>
      <c r="Y2">
        <v>4</v>
      </c>
      <c r="AA2">
        <v>1</v>
      </c>
      <c r="AB2">
        <v>2</v>
      </c>
      <c r="AC2">
        <v>3</v>
      </c>
      <c r="AD2">
        <v>4</v>
      </c>
      <c r="AF2">
        <v>1</v>
      </c>
      <c r="AG2">
        <v>2</v>
      </c>
      <c r="AH2">
        <v>3</v>
      </c>
      <c r="AI2">
        <v>4</v>
      </c>
      <c r="AL2">
        <v>1</v>
      </c>
      <c r="AM2">
        <v>2</v>
      </c>
      <c r="AN2">
        <v>3</v>
      </c>
      <c r="AO2">
        <v>4</v>
      </c>
      <c r="AR2">
        <v>1</v>
      </c>
      <c r="AS2">
        <v>2</v>
      </c>
      <c r="AT2">
        <v>3</v>
      </c>
      <c r="AU2">
        <v>4</v>
      </c>
      <c r="AW2">
        <v>1</v>
      </c>
      <c r="AX2">
        <v>2</v>
      </c>
      <c r="AY2">
        <v>3</v>
      </c>
      <c r="AZ2">
        <v>4</v>
      </c>
      <c r="BB2">
        <v>1</v>
      </c>
      <c r="BC2">
        <v>2</v>
      </c>
      <c r="BD2">
        <v>3</v>
      </c>
      <c r="BE2">
        <v>4</v>
      </c>
    </row>
    <row r="3" spans="1:57" x14ac:dyDescent="0.25">
      <c r="B3">
        <v>17</v>
      </c>
      <c r="C3">
        <v>12</v>
      </c>
      <c r="D3">
        <v>20</v>
      </c>
      <c r="E3">
        <v>16</v>
      </c>
      <c r="G3">
        <v>17</v>
      </c>
      <c r="H3">
        <v>15</v>
      </c>
      <c r="I3">
        <v>21</v>
      </c>
      <c r="J3">
        <v>18</v>
      </c>
      <c r="L3">
        <v>17</v>
      </c>
      <c r="M3">
        <v>17</v>
      </c>
      <c r="N3">
        <v>18</v>
      </c>
      <c r="O3">
        <v>21</v>
      </c>
      <c r="Q3">
        <v>18</v>
      </c>
      <c r="R3">
        <v>17</v>
      </c>
      <c r="S3">
        <v>20</v>
      </c>
      <c r="T3">
        <v>21</v>
      </c>
      <c r="V3">
        <v>20</v>
      </c>
      <c r="W3">
        <v>20</v>
      </c>
      <c r="X3">
        <v>22</v>
      </c>
      <c r="Y3">
        <v>18</v>
      </c>
      <c r="AA3">
        <v>20</v>
      </c>
      <c r="AB3">
        <v>18</v>
      </c>
      <c r="AC3">
        <v>19</v>
      </c>
      <c r="AD3">
        <v>23</v>
      </c>
      <c r="AF3">
        <v>18</v>
      </c>
      <c r="AG3">
        <v>6</v>
      </c>
      <c r="AH3">
        <v>17</v>
      </c>
      <c r="AI3">
        <v>17</v>
      </c>
      <c r="AR3">
        <v>23</v>
      </c>
      <c r="AS3">
        <v>20</v>
      </c>
      <c r="AT3">
        <v>20</v>
      </c>
      <c r="AU3">
        <v>25</v>
      </c>
      <c r="AW3">
        <v>18</v>
      </c>
      <c r="AX3">
        <v>20</v>
      </c>
      <c r="AY3">
        <v>16</v>
      </c>
      <c r="AZ3">
        <v>20</v>
      </c>
      <c r="BB3">
        <v>18</v>
      </c>
      <c r="BC3">
        <v>20</v>
      </c>
      <c r="BD3">
        <v>16</v>
      </c>
      <c r="BE3">
        <v>21</v>
      </c>
    </row>
    <row r="4" spans="1:57" x14ac:dyDescent="0.25">
      <c r="B4">
        <v>16</v>
      </c>
      <c r="C4">
        <v>16</v>
      </c>
      <c r="D4">
        <v>20</v>
      </c>
      <c r="E4">
        <v>18</v>
      </c>
      <c r="G4">
        <v>16</v>
      </c>
      <c r="H4">
        <v>17</v>
      </c>
      <c r="I4">
        <v>12</v>
      </c>
      <c r="J4">
        <v>13</v>
      </c>
      <c r="L4">
        <v>19</v>
      </c>
      <c r="M4">
        <v>17</v>
      </c>
      <c r="N4">
        <v>17</v>
      </c>
      <c r="O4">
        <v>19</v>
      </c>
      <c r="Q4">
        <v>17</v>
      </c>
      <c r="R4">
        <v>15</v>
      </c>
      <c r="S4">
        <v>21</v>
      </c>
      <c r="T4">
        <v>19</v>
      </c>
      <c r="V4">
        <v>17</v>
      </c>
      <c r="W4">
        <v>21</v>
      </c>
      <c r="X4">
        <v>20</v>
      </c>
      <c r="Y4">
        <v>20</v>
      </c>
      <c r="AA4">
        <v>18</v>
      </c>
      <c r="AB4">
        <v>24</v>
      </c>
      <c r="AC4">
        <v>15</v>
      </c>
      <c r="AD4">
        <v>22</v>
      </c>
      <c r="AF4">
        <v>19</v>
      </c>
      <c r="AG4">
        <v>15</v>
      </c>
      <c r="AH4">
        <v>16</v>
      </c>
      <c r="AI4">
        <v>10</v>
      </c>
      <c r="AR4">
        <v>17</v>
      </c>
      <c r="AS4">
        <v>21</v>
      </c>
      <c r="AT4">
        <v>19</v>
      </c>
      <c r="AU4">
        <v>20</v>
      </c>
      <c r="AW4">
        <v>16</v>
      </c>
      <c r="AX4">
        <v>18</v>
      </c>
      <c r="AY4">
        <v>21</v>
      </c>
      <c r="AZ4">
        <v>20</v>
      </c>
      <c r="BB4">
        <v>16</v>
      </c>
      <c r="BC4">
        <v>21</v>
      </c>
      <c r="BD4">
        <v>16</v>
      </c>
      <c r="BE4">
        <v>21</v>
      </c>
    </row>
    <row r="5" spans="1:57" x14ac:dyDescent="0.25">
      <c r="B5">
        <v>11</v>
      </c>
      <c r="C5">
        <v>16</v>
      </c>
      <c r="D5">
        <v>11</v>
      </c>
      <c r="E5">
        <v>18</v>
      </c>
      <c r="G5">
        <v>10</v>
      </c>
      <c r="H5">
        <v>17</v>
      </c>
      <c r="I5">
        <v>16</v>
      </c>
      <c r="J5">
        <v>18</v>
      </c>
      <c r="L5">
        <v>16</v>
      </c>
      <c r="M5">
        <v>19</v>
      </c>
      <c r="N5">
        <v>12</v>
      </c>
      <c r="O5">
        <v>19</v>
      </c>
      <c r="Q5">
        <v>18</v>
      </c>
      <c r="R5">
        <v>17</v>
      </c>
      <c r="S5">
        <v>19</v>
      </c>
      <c r="T5">
        <v>17</v>
      </c>
      <c r="V5">
        <v>20</v>
      </c>
      <c r="W5">
        <v>20</v>
      </c>
      <c r="X5">
        <v>16</v>
      </c>
      <c r="Y5">
        <v>19</v>
      </c>
      <c r="AA5">
        <v>19</v>
      </c>
      <c r="AB5">
        <v>22</v>
      </c>
      <c r="AC5">
        <v>24</v>
      </c>
      <c r="AD5">
        <v>24</v>
      </c>
      <c r="AF5">
        <v>7</v>
      </c>
      <c r="AG5">
        <v>16</v>
      </c>
      <c r="AH5">
        <v>20</v>
      </c>
      <c r="AI5">
        <v>17</v>
      </c>
      <c r="AR5">
        <v>21</v>
      </c>
      <c r="AS5">
        <v>19</v>
      </c>
      <c r="AT5">
        <v>17</v>
      </c>
      <c r="AU5">
        <v>18</v>
      </c>
      <c r="AW5">
        <v>17</v>
      </c>
      <c r="AX5">
        <v>19</v>
      </c>
      <c r="AY5">
        <v>16</v>
      </c>
      <c r="AZ5">
        <v>20</v>
      </c>
      <c r="BB5">
        <v>21</v>
      </c>
      <c r="BC5">
        <v>21</v>
      </c>
      <c r="BD5">
        <v>18</v>
      </c>
      <c r="BE5">
        <v>21</v>
      </c>
    </row>
    <row r="6" spans="1:57" x14ac:dyDescent="0.25">
      <c r="B6">
        <v>15</v>
      </c>
      <c r="C6">
        <v>13</v>
      </c>
      <c r="D6">
        <v>19</v>
      </c>
      <c r="E6">
        <v>19</v>
      </c>
      <c r="G6">
        <v>17</v>
      </c>
      <c r="H6">
        <v>19</v>
      </c>
      <c r="I6">
        <v>14</v>
      </c>
      <c r="J6">
        <v>20</v>
      </c>
      <c r="L6">
        <v>15</v>
      </c>
      <c r="M6">
        <v>14</v>
      </c>
      <c r="N6">
        <v>18</v>
      </c>
      <c r="O6">
        <v>17</v>
      </c>
      <c r="Q6">
        <v>18</v>
      </c>
      <c r="R6">
        <v>19</v>
      </c>
      <c r="S6">
        <v>17</v>
      </c>
      <c r="T6">
        <v>15</v>
      </c>
      <c r="V6">
        <v>19</v>
      </c>
      <c r="W6">
        <v>19</v>
      </c>
      <c r="X6">
        <v>16</v>
      </c>
      <c r="Y6">
        <v>20</v>
      </c>
      <c r="AA6">
        <v>18</v>
      </c>
      <c r="AB6">
        <v>18</v>
      </c>
      <c r="AC6">
        <v>20</v>
      </c>
      <c r="AD6">
        <v>23</v>
      </c>
      <c r="AF6">
        <v>18</v>
      </c>
      <c r="AG6">
        <v>18</v>
      </c>
      <c r="AH6">
        <v>21</v>
      </c>
      <c r="AI6">
        <v>17</v>
      </c>
      <c r="AR6">
        <v>23</v>
      </c>
      <c r="AS6">
        <v>22</v>
      </c>
      <c r="AT6">
        <v>17</v>
      </c>
      <c r="AU6">
        <v>18</v>
      </c>
      <c r="AW6">
        <v>18</v>
      </c>
      <c r="AX6">
        <v>19</v>
      </c>
      <c r="AY6">
        <v>21</v>
      </c>
      <c r="AZ6">
        <v>20</v>
      </c>
      <c r="BB6">
        <v>22</v>
      </c>
      <c r="BC6">
        <v>20</v>
      </c>
      <c r="BD6">
        <v>20</v>
      </c>
      <c r="BE6">
        <v>21</v>
      </c>
    </row>
    <row r="7" spans="1:57" x14ac:dyDescent="0.25">
      <c r="B7">
        <v>17</v>
      </c>
      <c r="C7">
        <v>19</v>
      </c>
      <c r="D7">
        <v>19</v>
      </c>
      <c r="E7">
        <v>20</v>
      </c>
      <c r="G7">
        <v>17</v>
      </c>
      <c r="H7">
        <v>18</v>
      </c>
      <c r="I7">
        <v>17</v>
      </c>
      <c r="J7">
        <v>19</v>
      </c>
      <c r="L7">
        <v>14</v>
      </c>
      <c r="M7">
        <v>18</v>
      </c>
      <c r="N7">
        <v>16</v>
      </c>
      <c r="O7">
        <v>18</v>
      </c>
      <c r="Q7">
        <v>19</v>
      </c>
      <c r="R7">
        <v>19</v>
      </c>
      <c r="S7">
        <v>17</v>
      </c>
      <c r="T7">
        <v>19</v>
      </c>
      <c r="V7">
        <v>19</v>
      </c>
      <c r="W7">
        <v>20</v>
      </c>
      <c r="X7">
        <v>16</v>
      </c>
      <c r="Y7">
        <v>17</v>
      </c>
      <c r="AA7">
        <v>18</v>
      </c>
      <c r="AB7">
        <v>17</v>
      </c>
      <c r="AC7">
        <v>21</v>
      </c>
      <c r="AD7">
        <v>24</v>
      </c>
      <c r="AF7">
        <v>15</v>
      </c>
      <c r="AG7">
        <v>19</v>
      </c>
      <c r="AH7">
        <v>16</v>
      </c>
      <c r="AI7">
        <v>16</v>
      </c>
      <c r="AR7">
        <v>21</v>
      </c>
      <c r="AS7">
        <v>23</v>
      </c>
      <c r="AT7">
        <v>24</v>
      </c>
      <c r="AU7">
        <v>18</v>
      </c>
      <c r="AW7">
        <v>18</v>
      </c>
      <c r="AX7">
        <v>17</v>
      </c>
      <c r="AY7">
        <v>22</v>
      </c>
      <c r="AZ7">
        <v>20</v>
      </c>
      <c r="BB7">
        <v>16</v>
      </c>
      <c r="BC7">
        <v>17</v>
      </c>
      <c r="BD7">
        <v>15</v>
      </c>
      <c r="BE7">
        <v>24</v>
      </c>
    </row>
    <row r="8" spans="1:57" x14ac:dyDescent="0.25">
      <c r="B8">
        <v>18</v>
      </c>
      <c r="C8">
        <v>10</v>
      </c>
      <c r="D8">
        <v>16</v>
      </c>
      <c r="E8">
        <v>20</v>
      </c>
      <c r="G8">
        <v>13</v>
      </c>
      <c r="H8">
        <v>15</v>
      </c>
      <c r="I8">
        <v>17</v>
      </c>
      <c r="J8">
        <v>19</v>
      </c>
      <c r="L8">
        <v>13</v>
      </c>
      <c r="M8">
        <v>19</v>
      </c>
      <c r="N8">
        <v>17</v>
      </c>
      <c r="O8">
        <v>17</v>
      </c>
      <c r="Q8">
        <v>19</v>
      </c>
      <c r="R8">
        <v>17</v>
      </c>
      <c r="S8">
        <v>22</v>
      </c>
      <c r="T8">
        <v>20</v>
      </c>
      <c r="V8">
        <v>17</v>
      </c>
      <c r="W8">
        <v>20</v>
      </c>
      <c r="X8">
        <v>16</v>
      </c>
      <c r="Y8">
        <v>16</v>
      </c>
      <c r="AA8">
        <v>21</v>
      </c>
      <c r="AB8">
        <v>19</v>
      </c>
      <c r="AC8">
        <v>21</v>
      </c>
      <c r="AD8">
        <v>22</v>
      </c>
      <c r="AF8">
        <v>18</v>
      </c>
      <c r="AG8">
        <v>15</v>
      </c>
      <c r="AH8">
        <v>15</v>
      </c>
      <c r="AI8">
        <v>15</v>
      </c>
      <c r="AR8">
        <v>19</v>
      </c>
      <c r="AS8">
        <v>22</v>
      </c>
      <c r="AT8">
        <v>25</v>
      </c>
      <c r="AU8">
        <v>22</v>
      </c>
      <c r="AW8">
        <v>15</v>
      </c>
      <c r="AX8">
        <v>19</v>
      </c>
      <c r="AY8">
        <v>19</v>
      </c>
      <c r="AZ8">
        <v>20</v>
      </c>
      <c r="BB8">
        <v>18</v>
      </c>
      <c r="BC8">
        <v>21</v>
      </c>
      <c r="BD8">
        <v>18</v>
      </c>
      <c r="BE8">
        <v>24</v>
      </c>
    </row>
    <row r="9" spans="1:57" x14ac:dyDescent="0.25">
      <c r="B9">
        <v>17</v>
      </c>
      <c r="C9">
        <v>15</v>
      </c>
      <c r="D9">
        <v>23</v>
      </c>
      <c r="E9">
        <v>20</v>
      </c>
      <c r="G9">
        <v>18</v>
      </c>
      <c r="H9">
        <v>16</v>
      </c>
      <c r="I9">
        <v>16</v>
      </c>
      <c r="J9">
        <v>10</v>
      </c>
      <c r="L9">
        <v>19</v>
      </c>
      <c r="M9">
        <v>14</v>
      </c>
      <c r="N9">
        <v>17</v>
      </c>
      <c r="O9">
        <v>19</v>
      </c>
      <c r="Q9">
        <v>12</v>
      </c>
      <c r="R9">
        <v>15</v>
      </c>
      <c r="S9">
        <v>22</v>
      </c>
      <c r="T9">
        <v>20</v>
      </c>
      <c r="V9">
        <v>18</v>
      </c>
      <c r="W9">
        <v>22</v>
      </c>
      <c r="X9">
        <v>16</v>
      </c>
      <c r="Y9">
        <v>19</v>
      </c>
      <c r="AA9">
        <v>20</v>
      </c>
      <c r="AB9">
        <v>18</v>
      </c>
      <c r="AC9">
        <v>23</v>
      </c>
      <c r="AD9">
        <v>26</v>
      </c>
      <c r="AF9">
        <v>15</v>
      </c>
      <c r="AG9">
        <v>15</v>
      </c>
      <c r="AH9">
        <v>16</v>
      </c>
      <c r="AI9">
        <v>15</v>
      </c>
      <c r="AR9">
        <v>21</v>
      </c>
      <c r="AS9">
        <v>21</v>
      </c>
      <c r="AT9">
        <v>15</v>
      </c>
      <c r="AU9">
        <v>21</v>
      </c>
      <c r="AW9">
        <v>18</v>
      </c>
      <c r="AX9">
        <v>21</v>
      </c>
      <c r="AY9">
        <v>20</v>
      </c>
      <c r="AZ9">
        <v>13</v>
      </c>
      <c r="BB9">
        <v>18</v>
      </c>
      <c r="BC9">
        <v>20</v>
      </c>
      <c r="BD9">
        <v>19</v>
      </c>
      <c r="BE9">
        <v>20</v>
      </c>
    </row>
    <row r="10" spans="1:57" x14ac:dyDescent="0.25">
      <c r="B10">
        <v>8</v>
      </c>
      <c r="C10">
        <v>20</v>
      </c>
      <c r="D10">
        <v>19</v>
      </c>
      <c r="E10">
        <v>13</v>
      </c>
      <c r="G10">
        <v>17</v>
      </c>
      <c r="H10">
        <v>16</v>
      </c>
      <c r="I10">
        <v>15</v>
      </c>
      <c r="J10">
        <v>21</v>
      </c>
      <c r="L10">
        <v>20</v>
      </c>
      <c r="M10">
        <v>14</v>
      </c>
      <c r="N10">
        <v>16</v>
      </c>
      <c r="O10">
        <v>21</v>
      </c>
      <c r="Q10">
        <v>16</v>
      </c>
      <c r="R10">
        <v>19</v>
      </c>
      <c r="S10">
        <v>21</v>
      </c>
      <c r="T10">
        <v>22</v>
      </c>
      <c r="V10">
        <v>12</v>
      </c>
      <c r="W10">
        <v>14</v>
      </c>
      <c r="X10">
        <v>17</v>
      </c>
      <c r="Y10">
        <v>18</v>
      </c>
      <c r="AA10">
        <v>18</v>
      </c>
      <c r="AB10">
        <v>21</v>
      </c>
      <c r="AC10">
        <v>21</v>
      </c>
      <c r="AD10">
        <v>21</v>
      </c>
      <c r="AF10">
        <v>11</v>
      </c>
      <c r="AG10">
        <v>14</v>
      </c>
      <c r="AH10">
        <v>14</v>
      </c>
      <c r="AI10">
        <v>18</v>
      </c>
      <c r="AR10">
        <v>22</v>
      </c>
      <c r="AS10">
        <v>22</v>
      </c>
      <c r="AT10">
        <v>20</v>
      </c>
      <c r="AU10">
        <v>14</v>
      </c>
      <c r="AW10">
        <v>15</v>
      </c>
      <c r="AX10">
        <v>18</v>
      </c>
      <c r="AY10">
        <v>14</v>
      </c>
      <c r="AZ10">
        <v>13</v>
      </c>
      <c r="BB10">
        <v>16</v>
      </c>
      <c r="BC10">
        <v>15</v>
      </c>
      <c r="BD10">
        <v>25</v>
      </c>
      <c r="BE10">
        <v>16</v>
      </c>
    </row>
    <row r="11" spans="1:57" x14ac:dyDescent="0.25">
      <c r="B11">
        <v>17</v>
      </c>
      <c r="C11">
        <v>17</v>
      </c>
      <c r="D11">
        <v>18</v>
      </c>
      <c r="E11">
        <v>18</v>
      </c>
      <c r="G11">
        <v>17</v>
      </c>
      <c r="H11">
        <v>10</v>
      </c>
      <c r="I11">
        <v>19</v>
      </c>
      <c r="J11">
        <v>21</v>
      </c>
      <c r="L11">
        <v>16</v>
      </c>
      <c r="M11">
        <v>16</v>
      </c>
      <c r="N11">
        <v>16</v>
      </c>
      <c r="O11">
        <v>20</v>
      </c>
      <c r="Q11">
        <v>16</v>
      </c>
      <c r="R11">
        <v>20</v>
      </c>
      <c r="S11">
        <v>18</v>
      </c>
      <c r="T11">
        <v>20</v>
      </c>
      <c r="V11">
        <v>12</v>
      </c>
      <c r="W11">
        <v>18</v>
      </c>
      <c r="X11">
        <v>20</v>
      </c>
      <c r="Y11">
        <v>19</v>
      </c>
      <c r="AA11">
        <v>21</v>
      </c>
      <c r="AB11">
        <v>18</v>
      </c>
      <c r="AC11">
        <v>19</v>
      </c>
      <c r="AD11">
        <v>22</v>
      </c>
      <c r="AF11">
        <v>16</v>
      </c>
      <c r="AG11">
        <v>18</v>
      </c>
      <c r="AH11">
        <v>17</v>
      </c>
      <c r="AI11">
        <v>13</v>
      </c>
      <c r="AR11">
        <v>18</v>
      </c>
      <c r="AS11">
        <v>21</v>
      </c>
      <c r="AT11">
        <v>19</v>
      </c>
      <c r="AU11">
        <v>19</v>
      </c>
      <c r="AW11">
        <v>14</v>
      </c>
      <c r="AX11">
        <v>16</v>
      </c>
      <c r="AY11">
        <v>21</v>
      </c>
      <c r="AZ11">
        <v>16</v>
      </c>
      <c r="BB11">
        <v>17</v>
      </c>
      <c r="BC11">
        <v>19</v>
      </c>
      <c r="BD11">
        <v>21</v>
      </c>
      <c r="BE11">
        <v>22</v>
      </c>
    </row>
    <row r="12" spans="1:57" x14ac:dyDescent="0.25">
      <c r="B12">
        <v>16</v>
      </c>
      <c r="C12">
        <v>14</v>
      </c>
      <c r="D12">
        <v>18</v>
      </c>
      <c r="E12">
        <v>23</v>
      </c>
      <c r="G12">
        <v>15</v>
      </c>
      <c r="H12">
        <v>21</v>
      </c>
      <c r="I12">
        <v>16</v>
      </c>
      <c r="J12">
        <v>19</v>
      </c>
      <c r="L12">
        <v>16</v>
      </c>
      <c r="M12">
        <v>19</v>
      </c>
      <c r="N12">
        <v>16</v>
      </c>
      <c r="O12">
        <v>18</v>
      </c>
      <c r="Q12">
        <v>17</v>
      </c>
      <c r="R12">
        <v>18</v>
      </c>
      <c r="S12">
        <v>18</v>
      </c>
      <c r="T12">
        <v>21</v>
      </c>
      <c r="V12">
        <v>17</v>
      </c>
      <c r="W12">
        <v>15</v>
      </c>
      <c r="X12">
        <v>20</v>
      </c>
      <c r="Y12">
        <v>22</v>
      </c>
      <c r="AA12">
        <v>21</v>
      </c>
      <c r="AB12">
        <v>20</v>
      </c>
      <c r="AC12">
        <v>18</v>
      </c>
      <c r="AD12">
        <v>19</v>
      </c>
      <c r="AF12">
        <v>15</v>
      </c>
      <c r="AG12">
        <v>14</v>
      </c>
      <c r="AH12">
        <v>11</v>
      </c>
      <c r="AI12">
        <v>18</v>
      </c>
      <c r="AR12">
        <v>21</v>
      </c>
      <c r="AS12">
        <v>25</v>
      </c>
      <c r="AT12">
        <v>15</v>
      </c>
      <c r="AU12">
        <v>19</v>
      </c>
      <c r="AW12">
        <v>20</v>
      </c>
      <c r="AX12">
        <v>19</v>
      </c>
      <c r="AY12">
        <v>21</v>
      </c>
      <c r="AZ12">
        <v>15</v>
      </c>
      <c r="BB12">
        <v>17</v>
      </c>
      <c r="BC12">
        <v>19</v>
      </c>
      <c r="BD12">
        <v>20</v>
      </c>
      <c r="BE12">
        <v>22</v>
      </c>
    </row>
    <row r="13" spans="1:57" x14ac:dyDescent="0.25">
      <c r="B13">
        <v>17</v>
      </c>
      <c r="C13">
        <v>18</v>
      </c>
      <c r="D13">
        <v>21</v>
      </c>
      <c r="E13">
        <v>14</v>
      </c>
      <c r="G13">
        <v>15</v>
      </c>
      <c r="H13">
        <v>17</v>
      </c>
      <c r="I13">
        <v>16</v>
      </c>
      <c r="J13">
        <v>17</v>
      </c>
      <c r="L13">
        <v>14</v>
      </c>
      <c r="M13">
        <v>17</v>
      </c>
      <c r="N13">
        <v>16</v>
      </c>
      <c r="O13">
        <v>19</v>
      </c>
      <c r="Q13">
        <v>18</v>
      </c>
      <c r="R13">
        <v>21</v>
      </c>
      <c r="S13">
        <v>18</v>
      </c>
      <c r="T13">
        <v>21</v>
      </c>
      <c r="V13">
        <v>17</v>
      </c>
      <c r="W13">
        <v>19</v>
      </c>
      <c r="X13">
        <v>21</v>
      </c>
      <c r="Y13">
        <v>20</v>
      </c>
      <c r="AA13">
        <v>23</v>
      </c>
      <c r="AB13">
        <v>19</v>
      </c>
      <c r="AC13">
        <v>18</v>
      </c>
      <c r="AD13">
        <v>20</v>
      </c>
      <c r="AF13">
        <v>16</v>
      </c>
      <c r="AG13">
        <v>9</v>
      </c>
      <c r="AH13">
        <v>16</v>
      </c>
      <c r="AI13">
        <v>16</v>
      </c>
      <c r="AR13">
        <v>20</v>
      </c>
      <c r="AS13">
        <v>21</v>
      </c>
      <c r="AT13">
        <v>19</v>
      </c>
      <c r="AU13">
        <v>21</v>
      </c>
      <c r="AW13">
        <v>16</v>
      </c>
      <c r="AX13">
        <v>20</v>
      </c>
      <c r="AY13">
        <v>21</v>
      </c>
      <c r="AZ13">
        <v>17</v>
      </c>
      <c r="BB13">
        <v>16</v>
      </c>
      <c r="BC13">
        <v>16</v>
      </c>
      <c r="BD13">
        <v>18</v>
      </c>
      <c r="BE13">
        <v>24</v>
      </c>
    </row>
    <row r="14" spans="1:57" x14ac:dyDescent="0.25">
      <c r="B14">
        <v>15</v>
      </c>
      <c r="C14">
        <v>19</v>
      </c>
      <c r="D14">
        <v>19</v>
      </c>
      <c r="E14">
        <v>20</v>
      </c>
      <c r="G14">
        <v>17</v>
      </c>
      <c r="H14">
        <v>15</v>
      </c>
      <c r="I14">
        <v>18</v>
      </c>
      <c r="J14">
        <v>19</v>
      </c>
      <c r="L14">
        <v>15</v>
      </c>
      <c r="M14">
        <v>10</v>
      </c>
      <c r="N14">
        <v>16</v>
      </c>
      <c r="O14">
        <v>17</v>
      </c>
      <c r="Q14">
        <v>16</v>
      </c>
      <c r="R14">
        <v>22</v>
      </c>
      <c r="S14">
        <v>20</v>
      </c>
      <c r="T14">
        <v>20</v>
      </c>
      <c r="V14">
        <v>16</v>
      </c>
      <c r="W14">
        <v>21</v>
      </c>
      <c r="X14">
        <v>19</v>
      </c>
      <c r="Y14">
        <v>19</v>
      </c>
      <c r="AA14">
        <v>11</v>
      </c>
      <c r="AB14">
        <v>20</v>
      </c>
      <c r="AC14">
        <v>18</v>
      </c>
      <c r="AD14">
        <v>22</v>
      </c>
      <c r="AF14">
        <v>16</v>
      </c>
      <c r="AG14">
        <v>15</v>
      </c>
      <c r="AH14">
        <v>15</v>
      </c>
      <c r="AI14">
        <v>17</v>
      </c>
      <c r="AR14">
        <v>16</v>
      </c>
      <c r="AS14">
        <v>23</v>
      </c>
      <c r="AT14">
        <v>19</v>
      </c>
      <c r="AU14">
        <v>21</v>
      </c>
      <c r="AW14">
        <v>17</v>
      </c>
      <c r="AX14">
        <v>18</v>
      </c>
      <c r="AY14">
        <v>21</v>
      </c>
      <c r="AZ14">
        <v>23</v>
      </c>
      <c r="BB14">
        <v>19</v>
      </c>
      <c r="BC14">
        <v>17</v>
      </c>
      <c r="BD14">
        <v>21</v>
      </c>
      <c r="BE14">
        <v>21</v>
      </c>
    </row>
    <row r="15" spans="1:57" x14ac:dyDescent="0.25">
      <c r="B15">
        <v>13</v>
      </c>
      <c r="C15">
        <v>18</v>
      </c>
      <c r="D15">
        <v>24</v>
      </c>
      <c r="E15">
        <v>20</v>
      </c>
      <c r="G15">
        <v>15</v>
      </c>
      <c r="H15">
        <v>19</v>
      </c>
      <c r="I15">
        <v>18</v>
      </c>
      <c r="J15">
        <v>19</v>
      </c>
      <c r="L15">
        <v>18</v>
      </c>
      <c r="M15">
        <v>15</v>
      </c>
      <c r="N15">
        <v>15</v>
      </c>
      <c r="O15">
        <v>21</v>
      </c>
      <c r="Q15">
        <v>15</v>
      </c>
      <c r="R15">
        <v>19</v>
      </c>
      <c r="S15">
        <v>19</v>
      </c>
      <c r="T15">
        <v>21</v>
      </c>
      <c r="V15">
        <v>21</v>
      </c>
      <c r="W15">
        <v>23</v>
      </c>
      <c r="X15">
        <v>20</v>
      </c>
      <c r="Y15">
        <v>19</v>
      </c>
      <c r="AA15">
        <v>18</v>
      </c>
      <c r="AB15">
        <v>20</v>
      </c>
      <c r="AC15">
        <v>18</v>
      </c>
      <c r="AD15">
        <v>19</v>
      </c>
      <c r="AF15">
        <v>19</v>
      </c>
      <c r="AG15">
        <v>19</v>
      </c>
      <c r="AH15">
        <v>14</v>
      </c>
      <c r="AI15">
        <v>18</v>
      </c>
      <c r="AR15">
        <v>20</v>
      </c>
      <c r="AS15">
        <v>22</v>
      </c>
      <c r="AT15">
        <v>19</v>
      </c>
      <c r="AU15">
        <v>21</v>
      </c>
      <c r="AW15">
        <v>17</v>
      </c>
      <c r="AX15">
        <v>19</v>
      </c>
      <c r="AY15">
        <v>22</v>
      </c>
      <c r="AZ15">
        <v>13</v>
      </c>
      <c r="BB15">
        <v>18</v>
      </c>
      <c r="BC15">
        <v>19</v>
      </c>
      <c r="BD15">
        <v>17</v>
      </c>
      <c r="BE15">
        <v>23</v>
      </c>
    </row>
    <row r="16" spans="1:57" x14ac:dyDescent="0.25">
      <c r="B16">
        <v>16</v>
      </c>
      <c r="C16">
        <v>12</v>
      </c>
      <c r="D16">
        <v>18</v>
      </c>
      <c r="E16">
        <v>17</v>
      </c>
      <c r="G16">
        <v>18</v>
      </c>
      <c r="H16">
        <v>19</v>
      </c>
      <c r="I16">
        <v>16</v>
      </c>
      <c r="J16">
        <v>16</v>
      </c>
      <c r="L16">
        <v>15</v>
      </c>
      <c r="M16">
        <v>20</v>
      </c>
      <c r="N16">
        <v>17</v>
      </c>
      <c r="O16">
        <v>14</v>
      </c>
      <c r="Q16">
        <v>14</v>
      </c>
      <c r="R16">
        <v>20</v>
      </c>
      <c r="S16">
        <v>16</v>
      </c>
      <c r="T16">
        <v>21</v>
      </c>
      <c r="V16">
        <v>18</v>
      </c>
      <c r="W16">
        <v>21</v>
      </c>
      <c r="X16">
        <v>19</v>
      </c>
      <c r="Y16">
        <v>21</v>
      </c>
      <c r="AA16">
        <v>17</v>
      </c>
      <c r="AB16">
        <v>18</v>
      </c>
      <c r="AC16">
        <v>19</v>
      </c>
      <c r="AD16">
        <v>23</v>
      </c>
      <c r="AF16">
        <v>16</v>
      </c>
      <c r="AG16">
        <v>16</v>
      </c>
      <c r="AH16">
        <v>16</v>
      </c>
      <c r="AI16">
        <v>17</v>
      </c>
      <c r="AR16">
        <v>18</v>
      </c>
      <c r="AS16">
        <v>19</v>
      </c>
      <c r="AT16">
        <v>18</v>
      </c>
      <c r="AU16">
        <v>21</v>
      </c>
      <c r="AW16">
        <v>17</v>
      </c>
      <c r="AX16">
        <v>20</v>
      </c>
      <c r="AY16">
        <v>10</v>
      </c>
      <c r="AZ16">
        <v>15</v>
      </c>
      <c r="BB16">
        <v>16</v>
      </c>
      <c r="BC16">
        <v>20</v>
      </c>
      <c r="BD16">
        <v>14</v>
      </c>
      <c r="BE16">
        <v>20</v>
      </c>
    </row>
    <row r="17" spans="1:58" x14ac:dyDescent="0.25">
      <c r="B17">
        <v>13</v>
      </c>
      <c r="C17">
        <v>13</v>
      </c>
      <c r="D17">
        <v>16</v>
      </c>
      <c r="E17">
        <v>17</v>
      </c>
      <c r="G17">
        <v>15</v>
      </c>
      <c r="H17">
        <v>20</v>
      </c>
      <c r="I17">
        <v>15</v>
      </c>
      <c r="J17">
        <v>20</v>
      </c>
      <c r="L17">
        <v>17</v>
      </c>
      <c r="M17">
        <v>18</v>
      </c>
      <c r="N17">
        <v>19</v>
      </c>
      <c r="O17">
        <v>19</v>
      </c>
      <c r="Q17">
        <v>18</v>
      </c>
      <c r="R17">
        <v>21</v>
      </c>
      <c r="S17">
        <v>22</v>
      </c>
      <c r="T17">
        <v>20</v>
      </c>
      <c r="V17">
        <v>17</v>
      </c>
      <c r="W17">
        <v>20</v>
      </c>
      <c r="X17">
        <v>21</v>
      </c>
      <c r="Y17">
        <v>17</v>
      </c>
      <c r="AA17">
        <v>19</v>
      </c>
      <c r="AB17">
        <v>22</v>
      </c>
      <c r="AC17">
        <v>19</v>
      </c>
      <c r="AD17">
        <v>22</v>
      </c>
      <c r="AF17">
        <v>17</v>
      </c>
      <c r="AG17">
        <v>14</v>
      </c>
      <c r="AH17">
        <v>13</v>
      </c>
      <c r="AI17">
        <v>16</v>
      </c>
      <c r="AR17">
        <v>22</v>
      </c>
      <c r="AS17">
        <v>21</v>
      </c>
      <c r="AT17">
        <v>16</v>
      </c>
      <c r="AU17">
        <v>21</v>
      </c>
      <c r="AW17">
        <v>18</v>
      </c>
      <c r="AX17">
        <v>20</v>
      </c>
      <c r="AY17">
        <v>21</v>
      </c>
      <c r="AZ17">
        <v>17</v>
      </c>
      <c r="BB17">
        <v>21</v>
      </c>
      <c r="BC17">
        <v>22</v>
      </c>
      <c r="BD17">
        <v>20</v>
      </c>
      <c r="BE17">
        <v>23</v>
      </c>
    </row>
    <row r="18" spans="1:58" x14ac:dyDescent="0.25">
      <c r="B18">
        <v>15</v>
      </c>
      <c r="C18">
        <v>17</v>
      </c>
      <c r="D18">
        <v>15</v>
      </c>
      <c r="E18">
        <v>18</v>
      </c>
      <c r="G18">
        <v>16</v>
      </c>
      <c r="H18">
        <v>19</v>
      </c>
      <c r="I18">
        <v>17</v>
      </c>
      <c r="J18">
        <v>16</v>
      </c>
      <c r="L18">
        <v>18</v>
      </c>
      <c r="M18">
        <v>17</v>
      </c>
      <c r="N18">
        <v>16</v>
      </c>
      <c r="O18">
        <v>18</v>
      </c>
      <c r="Q18">
        <v>17</v>
      </c>
      <c r="R18">
        <v>16</v>
      </c>
      <c r="S18">
        <v>20</v>
      </c>
      <c r="T18">
        <v>20</v>
      </c>
      <c r="V18">
        <v>16</v>
      </c>
      <c r="W18">
        <v>21</v>
      </c>
      <c r="X18">
        <v>19</v>
      </c>
      <c r="Y18">
        <v>19</v>
      </c>
      <c r="AA18">
        <v>19</v>
      </c>
      <c r="AB18">
        <v>20</v>
      </c>
      <c r="AC18">
        <v>21</v>
      </c>
      <c r="AD18">
        <v>16</v>
      </c>
      <c r="AF18">
        <v>15</v>
      </c>
      <c r="AG18">
        <v>19</v>
      </c>
      <c r="AH18">
        <v>9</v>
      </c>
      <c r="AI18">
        <v>18</v>
      </c>
      <c r="AR18">
        <v>20</v>
      </c>
      <c r="AS18">
        <v>17</v>
      </c>
      <c r="AT18">
        <v>19</v>
      </c>
      <c r="AU18">
        <v>21</v>
      </c>
      <c r="AW18">
        <v>16</v>
      </c>
      <c r="AX18">
        <v>19</v>
      </c>
      <c r="AY18">
        <v>16</v>
      </c>
      <c r="AZ18">
        <v>16</v>
      </c>
      <c r="BB18">
        <v>20</v>
      </c>
      <c r="BC18">
        <v>20</v>
      </c>
      <c r="BD18">
        <v>17</v>
      </c>
      <c r="BE18">
        <v>23</v>
      </c>
    </row>
    <row r="19" spans="1:58" x14ac:dyDescent="0.25">
      <c r="B19">
        <v>15</v>
      </c>
      <c r="C19">
        <v>19</v>
      </c>
      <c r="D19">
        <v>20</v>
      </c>
      <c r="E19">
        <v>20</v>
      </c>
      <c r="G19">
        <v>17</v>
      </c>
      <c r="H19">
        <v>20</v>
      </c>
      <c r="I19">
        <v>16</v>
      </c>
      <c r="J19">
        <v>19</v>
      </c>
      <c r="L19">
        <v>11</v>
      </c>
      <c r="M19">
        <v>15</v>
      </c>
      <c r="N19">
        <v>17</v>
      </c>
      <c r="O19">
        <v>18</v>
      </c>
      <c r="Q19">
        <v>20</v>
      </c>
      <c r="R19">
        <v>18</v>
      </c>
      <c r="S19">
        <v>21</v>
      </c>
      <c r="T19">
        <v>20</v>
      </c>
      <c r="V19">
        <v>20</v>
      </c>
      <c r="W19">
        <v>21</v>
      </c>
      <c r="X19">
        <v>21</v>
      </c>
      <c r="Y19">
        <v>19</v>
      </c>
      <c r="AA19">
        <v>17</v>
      </c>
      <c r="AB19">
        <v>18</v>
      </c>
      <c r="AC19">
        <v>21</v>
      </c>
      <c r="AD19">
        <v>24</v>
      </c>
      <c r="AF19">
        <v>15</v>
      </c>
      <c r="AG19">
        <v>17</v>
      </c>
      <c r="AH19">
        <v>18</v>
      </c>
      <c r="AI19">
        <v>19</v>
      </c>
      <c r="AR19">
        <v>19</v>
      </c>
      <c r="AS19">
        <v>19</v>
      </c>
      <c r="AT19">
        <v>20</v>
      </c>
      <c r="AU19">
        <v>19</v>
      </c>
      <c r="AW19">
        <v>14</v>
      </c>
      <c r="AX19">
        <v>16</v>
      </c>
      <c r="AY19">
        <v>19</v>
      </c>
      <c r="AZ19">
        <v>18</v>
      </c>
      <c r="BB19">
        <v>16</v>
      </c>
      <c r="BC19">
        <v>19</v>
      </c>
      <c r="BD19">
        <v>19</v>
      </c>
      <c r="BE19">
        <v>22</v>
      </c>
    </row>
    <row r="20" spans="1:58" x14ac:dyDescent="0.25">
      <c r="B20">
        <v>14</v>
      </c>
      <c r="C20">
        <v>16</v>
      </c>
      <c r="D20">
        <v>17</v>
      </c>
      <c r="E20">
        <v>18</v>
      </c>
      <c r="G20">
        <v>17</v>
      </c>
      <c r="H20">
        <v>18</v>
      </c>
      <c r="I20">
        <v>15</v>
      </c>
      <c r="J20">
        <v>21</v>
      </c>
      <c r="L20">
        <v>15</v>
      </c>
      <c r="M20">
        <v>16</v>
      </c>
      <c r="N20">
        <v>18</v>
      </c>
      <c r="O20">
        <v>21</v>
      </c>
      <c r="Q20">
        <v>20</v>
      </c>
      <c r="R20">
        <v>10</v>
      </c>
      <c r="S20">
        <v>19</v>
      </c>
      <c r="T20">
        <v>21</v>
      </c>
      <c r="V20">
        <v>19</v>
      </c>
      <c r="W20">
        <v>18</v>
      </c>
      <c r="X20">
        <v>21</v>
      </c>
      <c r="Y20">
        <v>19</v>
      </c>
      <c r="AA20">
        <v>16</v>
      </c>
      <c r="AB20">
        <v>19</v>
      </c>
      <c r="AC20">
        <v>20</v>
      </c>
      <c r="AD20">
        <v>21</v>
      </c>
      <c r="AF20">
        <v>10</v>
      </c>
      <c r="AG20">
        <v>16</v>
      </c>
      <c r="AH20">
        <v>17</v>
      </c>
      <c r="AI20">
        <v>18</v>
      </c>
      <c r="AR20">
        <v>24</v>
      </c>
      <c r="AS20">
        <v>24</v>
      </c>
      <c r="AT20">
        <v>20</v>
      </c>
      <c r="AU20">
        <v>21</v>
      </c>
      <c r="AW20">
        <v>18</v>
      </c>
      <c r="AX20">
        <v>18</v>
      </c>
      <c r="AY20">
        <v>22</v>
      </c>
      <c r="AZ20">
        <v>17</v>
      </c>
      <c r="BB20">
        <v>22</v>
      </c>
      <c r="BC20">
        <v>20</v>
      </c>
      <c r="BD20">
        <v>21</v>
      </c>
      <c r="BE20">
        <v>23</v>
      </c>
    </row>
    <row r="21" spans="1:58" x14ac:dyDescent="0.25">
      <c r="B21">
        <v>12</v>
      </c>
      <c r="C21">
        <v>19</v>
      </c>
      <c r="D21">
        <v>23</v>
      </c>
      <c r="E21">
        <v>18</v>
      </c>
      <c r="G21">
        <v>17</v>
      </c>
      <c r="H21">
        <v>21</v>
      </c>
      <c r="I21">
        <v>15</v>
      </c>
      <c r="J21">
        <v>21</v>
      </c>
      <c r="L21">
        <v>12</v>
      </c>
      <c r="M21">
        <v>18</v>
      </c>
      <c r="N21">
        <v>17</v>
      </c>
      <c r="O21">
        <v>21</v>
      </c>
      <c r="Q21">
        <v>18</v>
      </c>
      <c r="R21">
        <v>19</v>
      </c>
      <c r="S21">
        <v>15</v>
      </c>
      <c r="T21">
        <v>21</v>
      </c>
      <c r="V21">
        <v>17</v>
      </c>
      <c r="W21">
        <v>18</v>
      </c>
      <c r="X21">
        <v>19</v>
      </c>
      <c r="Y21">
        <v>21</v>
      </c>
      <c r="AA21">
        <v>24</v>
      </c>
      <c r="AB21">
        <v>17</v>
      </c>
      <c r="AC21">
        <v>19</v>
      </c>
      <c r="AD21">
        <v>24</v>
      </c>
      <c r="AF21">
        <v>12</v>
      </c>
      <c r="AG21">
        <v>13</v>
      </c>
      <c r="AH21">
        <v>19</v>
      </c>
      <c r="AI21">
        <v>18</v>
      </c>
      <c r="AR21" s="4">
        <f>AVERAGE(AR1:AR20)</f>
        <v>19.263157894736842</v>
      </c>
      <c r="AS21" s="4">
        <f t="shared" ref="AS21:AU21" si="0">AVERAGE(AS1:AS20)</f>
        <v>20.210526315789473</v>
      </c>
      <c r="AT21" s="4">
        <f t="shared" si="0"/>
        <v>18.105263157894736</v>
      </c>
      <c r="AU21" s="4">
        <f t="shared" si="0"/>
        <v>19.157894736842106</v>
      </c>
      <c r="AV21" s="4">
        <f>AVERAGE(AR21:AU21)</f>
        <v>19.184210526315791</v>
      </c>
      <c r="AW21" s="4">
        <f>AVERAGE(AW1:AW20)</f>
        <v>15.947368421052632</v>
      </c>
      <c r="AX21" s="4">
        <f t="shared" ref="AX21:AZ21" si="1">AVERAGE(AX1:AX20)</f>
        <v>17.789473684210527</v>
      </c>
      <c r="AY21" s="4">
        <f t="shared" si="1"/>
        <v>18.210526315789473</v>
      </c>
      <c r="AZ21" s="4">
        <f t="shared" si="1"/>
        <v>16.684210526315791</v>
      </c>
      <c r="BA21" s="4">
        <f>AVERAGE(AW21:AZ21)</f>
        <v>17.157894736842106</v>
      </c>
      <c r="BB21" s="4">
        <f>AVERAGE(BB1:BB20)</f>
        <v>17.263157894736842</v>
      </c>
      <c r="BC21" s="4">
        <f t="shared" ref="BC21:BE21" si="2">AVERAGE(BC1:BC20)</f>
        <v>18.315789473684209</v>
      </c>
      <c r="BD21" s="4">
        <f t="shared" si="2"/>
        <v>17.789473684210527</v>
      </c>
      <c r="BE21" s="4">
        <f t="shared" si="2"/>
        <v>20.789473684210527</v>
      </c>
      <c r="BF21" s="4">
        <f>AVERAGE(BB21:BE21)</f>
        <v>18.539473684210527</v>
      </c>
    </row>
    <row r="22" spans="1:58" x14ac:dyDescent="0.25">
      <c r="A22" t="s">
        <v>4</v>
      </c>
      <c r="B22" s="4">
        <f>AVERAGE(B2:B21)</f>
        <v>14.15</v>
      </c>
      <c r="C22" s="4">
        <f t="shared" ref="C22:E22" si="3">AVERAGE(C2:C21)</f>
        <v>15.25</v>
      </c>
      <c r="D22" s="4">
        <f t="shared" si="3"/>
        <v>17.95</v>
      </c>
      <c r="E22" s="4">
        <f t="shared" si="3"/>
        <v>17.55</v>
      </c>
      <c r="F22" s="4">
        <f>AVERAGE(B22:E22)</f>
        <v>16.224999999999998</v>
      </c>
      <c r="G22" s="4">
        <f>AVERAGE(G2:G21)</f>
        <v>15.25</v>
      </c>
      <c r="H22" s="4">
        <f t="shared" ref="H22:J22" si="4">AVERAGE(H2:H21)</f>
        <v>16.7</v>
      </c>
      <c r="I22" s="4">
        <f t="shared" si="4"/>
        <v>15.6</v>
      </c>
      <c r="J22" s="4">
        <f t="shared" si="4"/>
        <v>17.5</v>
      </c>
      <c r="K22" s="4">
        <f>AVERAGE(G22:J22)</f>
        <v>16.262499999999999</v>
      </c>
      <c r="L22" s="4">
        <f>AVERAGE(L2:L21)</f>
        <v>15.05</v>
      </c>
      <c r="M22" s="4">
        <f t="shared" ref="M22:O22" si="5">AVERAGE(M2:M21)</f>
        <v>15.75</v>
      </c>
      <c r="N22" s="4">
        <f t="shared" si="5"/>
        <v>15.85</v>
      </c>
      <c r="O22" s="4">
        <f t="shared" si="5"/>
        <v>18.05</v>
      </c>
      <c r="P22" s="4">
        <f>AVERAGE(L22:O22)</f>
        <v>16.175000000000001</v>
      </c>
      <c r="Q22" s="4">
        <f>AVERAGE(Q2:Q21)</f>
        <v>16.350000000000001</v>
      </c>
      <c r="R22" s="4">
        <f t="shared" ref="R22" si="6">AVERAGE(R2:R21)</f>
        <v>17.2</v>
      </c>
      <c r="S22" s="4">
        <f t="shared" ref="S22" si="7">AVERAGE(S2:S21)</f>
        <v>18.399999999999999</v>
      </c>
      <c r="T22" s="4">
        <f t="shared" ref="T22" si="8">AVERAGE(T2:T21)</f>
        <v>19.149999999999999</v>
      </c>
      <c r="U22" s="4">
        <f>AVERAGE(Q22:T22)</f>
        <v>17.774999999999999</v>
      </c>
      <c r="V22" s="4">
        <f>AVERAGE(V2:V21)</f>
        <v>16.649999999999999</v>
      </c>
      <c r="W22" s="4">
        <f t="shared" ref="W22" si="9">AVERAGE(W2:W21)</f>
        <v>18.649999999999999</v>
      </c>
      <c r="X22" s="4">
        <f t="shared" ref="X22" si="10">AVERAGE(X2:X21)</f>
        <v>18.100000000000001</v>
      </c>
      <c r="Y22" s="4">
        <f t="shared" ref="Y22" si="11">AVERAGE(Y2:Y21)</f>
        <v>18.3</v>
      </c>
      <c r="Z22" s="4">
        <f>AVERAGE(V22:Y22)</f>
        <v>17.925000000000001</v>
      </c>
      <c r="AA22" s="4">
        <f>AVERAGE(AA2:AA21)</f>
        <v>17.95</v>
      </c>
      <c r="AB22" s="4">
        <f t="shared" ref="AB22" si="12">AVERAGE(AB2:AB21)</f>
        <v>18.5</v>
      </c>
      <c r="AC22" s="4">
        <f t="shared" ref="AC22" si="13">AVERAGE(AC2:AC21)</f>
        <v>18.850000000000001</v>
      </c>
      <c r="AD22" s="4">
        <f t="shared" ref="AD22" si="14">AVERAGE(AD2:AD21)</f>
        <v>21.05</v>
      </c>
      <c r="AE22" s="4">
        <f>AVERAGE(AA22:AD22)</f>
        <v>19.087500000000002</v>
      </c>
      <c r="AF22" s="4">
        <f>AVERAGE(AF2:AF21)</f>
        <v>14.45</v>
      </c>
      <c r="AG22" s="4">
        <f t="shared" ref="AG22" si="15">AVERAGE(AG2:AG21)</f>
        <v>14.5</v>
      </c>
      <c r="AH22" s="4">
        <f t="shared" ref="AH22" si="16">AVERAGE(AH2:AH21)</f>
        <v>15.15</v>
      </c>
      <c r="AI22" s="4">
        <f t="shared" ref="AI22" si="17">AVERAGE(AI2:AI21)</f>
        <v>15.85</v>
      </c>
      <c r="AJ22" s="4">
        <f>AVERAGE(AF22:AI22)</f>
        <v>14.987500000000001</v>
      </c>
      <c r="AK22" s="4"/>
      <c r="AL22" s="4">
        <f>(B22+G22+L22+Q22+V22+AA22)/6</f>
        <v>15.9</v>
      </c>
      <c r="AM22" s="4">
        <f t="shared" ref="AM22:AO22" si="18">(C22+H22+M22+R22+W22+AB22)/6</f>
        <v>17.008333333333336</v>
      </c>
      <c r="AN22" s="4">
        <f t="shared" si="18"/>
        <v>17.458333333333332</v>
      </c>
      <c r="AO22" s="4">
        <f t="shared" si="18"/>
        <v>18.599999999999998</v>
      </c>
    </row>
    <row r="23" spans="1:58" x14ac:dyDescent="0.25">
      <c r="A23" t="s">
        <v>10</v>
      </c>
      <c r="B23" s="4">
        <f>_xlfn.STDEV.S(B3:E21)</f>
        <v>3.1151018681774758</v>
      </c>
      <c r="G23" s="4">
        <f>_xlfn.STDEV.S(G3:J21)</f>
        <v>2.5006314991891236</v>
      </c>
      <c r="L23" s="4">
        <f>_xlfn.STDEV.S(L3:O21)</f>
        <v>2.3299725169676528</v>
      </c>
      <c r="Q23" s="4">
        <f>_xlfn.STDEV.S(Q3:T21)</f>
        <v>2.3679141757799509</v>
      </c>
      <c r="V23" s="4">
        <f>_xlfn.STDEV.S(V3:Y21)</f>
        <v>2.174815983342846</v>
      </c>
      <c r="AA23" s="4">
        <f>_xlfn.STDEV.S(AA3:AD21)</f>
        <v>2.5268731110402571</v>
      </c>
      <c r="AF23" s="4">
        <f>_xlfn.STDEV.S(AF3:AI21)</f>
        <v>2.8969130575766187</v>
      </c>
    </row>
  </sheetData>
  <mergeCells count="11">
    <mergeCell ref="AR1:AU1"/>
    <mergeCell ref="AW1:AZ1"/>
    <mergeCell ref="BB1:BE1"/>
    <mergeCell ref="AF1:AI1"/>
    <mergeCell ref="AL1:AO1"/>
    <mergeCell ref="AA1:AD1"/>
    <mergeCell ref="B1:E1"/>
    <mergeCell ref="G1:J1"/>
    <mergeCell ref="L1:O1"/>
    <mergeCell ref="Q1:T1"/>
    <mergeCell ref="V1:Y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topLeftCell="C145" workbookViewId="0">
      <selection activeCell="G170" sqref="G170"/>
    </sheetView>
  </sheetViews>
  <sheetFormatPr defaultRowHeight="15" x14ac:dyDescent="0.25"/>
  <cols>
    <col min="1" max="1" width="17.7109375" customWidth="1"/>
    <col min="3" max="3" width="10.42578125" bestFit="1" customWidth="1"/>
  </cols>
  <sheetData>
    <row r="1" spans="1:20" x14ac:dyDescent="0.25">
      <c r="A1" s="1" t="s">
        <v>14</v>
      </c>
    </row>
    <row r="2" spans="1:20" x14ac:dyDescent="0.25">
      <c r="B2" s="40" t="s">
        <v>5</v>
      </c>
      <c r="C2" s="40"/>
      <c r="D2" s="2"/>
      <c r="E2" s="2"/>
      <c r="G2" s="40" t="s">
        <v>6</v>
      </c>
      <c r="H2" s="40"/>
      <c r="I2" s="40"/>
      <c r="J2" s="40"/>
      <c r="L2" s="40" t="s">
        <v>7</v>
      </c>
      <c r="M2" s="40"/>
      <c r="N2" s="40"/>
      <c r="O2" s="40"/>
      <c r="Q2" s="40" t="s">
        <v>8</v>
      </c>
      <c r="R2" s="40"/>
      <c r="S2" s="40"/>
      <c r="T2" s="40"/>
    </row>
    <row r="3" spans="1:20" x14ac:dyDescent="0.25">
      <c r="A3" t="s">
        <v>0</v>
      </c>
      <c r="B3" s="2"/>
      <c r="C3" s="2"/>
    </row>
    <row r="4" spans="1:20" x14ac:dyDescent="0.25">
      <c r="B4">
        <v>0</v>
      </c>
      <c r="F4" t="s">
        <v>0</v>
      </c>
      <c r="G4">
        <v>0</v>
      </c>
      <c r="K4" t="s">
        <v>0</v>
      </c>
      <c r="L4">
        <v>0</v>
      </c>
      <c r="P4" t="s">
        <v>0</v>
      </c>
      <c r="Q4">
        <v>0</v>
      </c>
    </row>
    <row r="5" spans="1:20" x14ac:dyDescent="0.25">
      <c r="B5">
        <v>16</v>
      </c>
      <c r="C5">
        <f>B5-B4</f>
        <v>16</v>
      </c>
      <c r="G5">
        <v>12</v>
      </c>
      <c r="H5">
        <f>G5-G4</f>
        <v>12</v>
      </c>
      <c r="L5">
        <v>15</v>
      </c>
      <c r="M5">
        <f>L5-L4</f>
        <v>15</v>
      </c>
      <c r="Q5">
        <v>15</v>
      </c>
      <c r="R5">
        <f>Q5-Q4</f>
        <v>15</v>
      </c>
    </row>
    <row r="6" spans="1:20" x14ac:dyDescent="0.25">
      <c r="B6">
        <v>28</v>
      </c>
      <c r="C6">
        <f t="shared" ref="C6:C69" si="0">B6-B5</f>
        <v>12</v>
      </c>
      <c r="G6">
        <v>29</v>
      </c>
      <c r="H6">
        <f t="shared" ref="H6:H69" si="1">G6-G5</f>
        <v>17</v>
      </c>
      <c r="L6">
        <v>25</v>
      </c>
      <c r="M6">
        <f t="shared" ref="M6:M69" si="2">L6-L5</f>
        <v>10</v>
      </c>
      <c r="Q6">
        <v>25</v>
      </c>
      <c r="R6">
        <f t="shared" ref="R6:R69" si="3">Q6-Q5</f>
        <v>10</v>
      </c>
    </row>
    <row r="7" spans="1:20" x14ac:dyDescent="0.25">
      <c r="B7">
        <v>54</v>
      </c>
      <c r="C7">
        <f t="shared" si="0"/>
        <v>26</v>
      </c>
      <c r="G7">
        <v>43</v>
      </c>
      <c r="H7">
        <f t="shared" si="1"/>
        <v>14</v>
      </c>
      <c r="L7">
        <v>52</v>
      </c>
      <c r="M7">
        <f t="shared" si="2"/>
        <v>27</v>
      </c>
      <c r="Q7">
        <v>35</v>
      </c>
      <c r="R7">
        <f t="shared" si="3"/>
        <v>10</v>
      </c>
    </row>
    <row r="8" spans="1:20" x14ac:dyDescent="0.25">
      <c r="B8">
        <v>65</v>
      </c>
      <c r="C8">
        <f t="shared" si="0"/>
        <v>11</v>
      </c>
      <c r="G8">
        <v>52</v>
      </c>
      <c r="H8">
        <f t="shared" si="1"/>
        <v>9</v>
      </c>
      <c r="L8">
        <v>64</v>
      </c>
      <c r="M8">
        <f t="shared" si="2"/>
        <v>12</v>
      </c>
      <c r="Q8">
        <v>47</v>
      </c>
      <c r="R8">
        <f t="shared" si="3"/>
        <v>12</v>
      </c>
    </row>
    <row r="9" spans="1:20" x14ac:dyDescent="0.25">
      <c r="B9">
        <v>78</v>
      </c>
      <c r="C9">
        <f t="shared" si="0"/>
        <v>13</v>
      </c>
      <c r="G9">
        <v>64</v>
      </c>
      <c r="H9">
        <f t="shared" si="1"/>
        <v>12</v>
      </c>
      <c r="L9">
        <v>76</v>
      </c>
      <c r="M9">
        <f t="shared" si="2"/>
        <v>12</v>
      </c>
      <c r="Q9">
        <v>60</v>
      </c>
      <c r="R9">
        <f t="shared" si="3"/>
        <v>13</v>
      </c>
    </row>
    <row r="10" spans="1:20" x14ac:dyDescent="0.25">
      <c r="B10">
        <v>104</v>
      </c>
      <c r="C10">
        <f t="shared" si="0"/>
        <v>26</v>
      </c>
      <c r="G10">
        <v>72</v>
      </c>
      <c r="H10">
        <f t="shared" si="1"/>
        <v>8</v>
      </c>
      <c r="L10">
        <v>87</v>
      </c>
      <c r="M10">
        <f t="shared" si="2"/>
        <v>11</v>
      </c>
      <c r="Q10">
        <v>89</v>
      </c>
      <c r="R10">
        <f t="shared" si="3"/>
        <v>29</v>
      </c>
    </row>
    <row r="11" spans="1:20" x14ac:dyDescent="0.25">
      <c r="B11">
        <v>115</v>
      </c>
      <c r="C11">
        <f t="shared" si="0"/>
        <v>11</v>
      </c>
      <c r="G11">
        <v>87</v>
      </c>
      <c r="H11">
        <f t="shared" si="1"/>
        <v>15</v>
      </c>
      <c r="L11">
        <v>104</v>
      </c>
      <c r="M11">
        <f t="shared" si="2"/>
        <v>17</v>
      </c>
      <c r="Q11">
        <v>104</v>
      </c>
      <c r="R11">
        <f t="shared" si="3"/>
        <v>15</v>
      </c>
    </row>
    <row r="12" spans="1:20" x14ac:dyDescent="0.25">
      <c r="B12">
        <v>128</v>
      </c>
      <c r="C12">
        <f t="shared" si="0"/>
        <v>13</v>
      </c>
      <c r="G12">
        <v>100</v>
      </c>
      <c r="H12">
        <f t="shared" si="1"/>
        <v>13</v>
      </c>
      <c r="L12">
        <v>114</v>
      </c>
      <c r="M12">
        <f t="shared" si="2"/>
        <v>10</v>
      </c>
      <c r="Q12">
        <v>120</v>
      </c>
      <c r="R12">
        <f t="shared" si="3"/>
        <v>16</v>
      </c>
    </row>
    <row r="13" spans="1:20" x14ac:dyDescent="0.25">
      <c r="B13">
        <v>144</v>
      </c>
      <c r="C13">
        <f t="shared" si="0"/>
        <v>16</v>
      </c>
      <c r="G13">
        <v>116</v>
      </c>
      <c r="H13">
        <f t="shared" si="1"/>
        <v>16</v>
      </c>
      <c r="L13">
        <v>127</v>
      </c>
      <c r="M13">
        <f t="shared" si="2"/>
        <v>13</v>
      </c>
      <c r="Q13">
        <v>128</v>
      </c>
      <c r="R13">
        <f t="shared" si="3"/>
        <v>8</v>
      </c>
    </row>
    <row r="14" spans="1:20" x14ac:dyDescent="0.25">
      <c r="B14">
        <v>151</v>
      </c>
      <c r="C14">
        <f t="shared" si="0"/>
        <v>7</v>
      </c>
      <c r="G14">
        <v>128</v>
      </c>
      <c r="H14">
        <f t="shared" si="1"/>
        <v>12</v>
      </c>
      <c r="L14">
        <v>135</v>
      </c>
      <c r="M14">
        <f t="shared" si="2"/>
        <v>8</v>
      </c>
      <c r="Q14">
        <v>142</v>
      </c>
      <c r="R14">
        <f t="shared" si="3"/>
        <v>14</v>
      </c>
    </row>
    <row r="15" spans="1:20" x14ac:dyDescent="0.25">
      <c r="B15">
        <v>167</v>
      </c>
      <c r="C15">
        <f t="shared" si="0"/>
        <v>16</v>
      </c>
      <c r="G15">
        <v>150</v>
      </c>
      <c r="H15">
        <f t="shared" si="1"/>
        <v>22</v>
      </c>
      <c r="L15">
        <v>157</v>
      </c>
      <c r="M15">
        <f t="shared" si="2"/>
        <v>22</v>
      </c>
      <c r="Q15">
        <v>150</v>
      </c>
      <c r="R15">
        <f t="shared" si="3"/>
        <v>8</v>
      </c>
    </row>
    <row r="16" spans="1:20" x14ac:dyDescent="0.25">
      <c r="B16">
        <v>180</v>
      </c>
      <c r="C16">
        <f t="shared" si="0"/>
        <v>13</v>
      </c>
      <c r="G16">
        <v>162</v>
      </c>
      <c r="H16">
        <f t="shared" si="1"/>
        <v>12</v>
      </c>
      <c r="L16">
        <v>164</v>
      </c>
      <c r="M16">
        <f t="shared" si="2"/>
        <v>7</v>
      </c>
      <c r="Q16">
        <v>164</v>
      </c>
      <c r="R16">
        <f t="shared" si="3"/>
        <v>14</v>
      </c>
    </row>
    <row r="17" spans="2:18" x14ac:dyDescent="0.25">
      <c r="B17">
        <v>192</v>
      </c>
      <c r="C17">
        <f t="shared" si="0"/>
        <v>12</v>
      </c>
      <c r="G17">
        <v>176</v>
      </c>
      <c r="H17">
        <f t="shared" si="1"/>
        <v>14</v>
      </c>
      <c r="L17">
        <v>177</v>
      </c>
      <c r="M17">
        <f t="shared" si="2"/>
        <v>13</v>
      </c>
      <c r="Q17">
        <v>177</v>
      </c>
      <c r="R17">
        <f t="shared" si="3"/>
        <v>13</v>
      </c>
    </row>
    <row r="18" spans="2:18" x14ac:dyDescent="0.25">
      <c r="B18">
        <v>206</v>
      </c>
      <c r="C18">
        <f t="shared" si="0"/>
        <v>14</v>
      </c>
      <c r="G18">
        <v>189</v>
      </c>
      <c r="H18">
        <f t="shared" si="1"/>
        <v>13</v>
      </c>
      <c r="L18">
        <v>190</v>
      </c>
      <c r="M18">
        <f t="shared" si="2"/>
        <v>13</v>
      </c>
      <c r="Q18">
        <v>189</v>
      </c>
      <c r="R18">
        <f t="shared" si="3"/>
        <v>12</v>
      </c>
    </row>
    <row r="19" spans="2:18" x14ac:dyDescent="0.25">
      <c r="B19">
        <v>218</v>
      </c>
      <c r="C19">
        <f t="shared" si="0"/>
        <v>12</v>
      </c>
      <c r="G19">
        <v>201</v>
      </c>
      <c r="H19">
        <f t="shared" si="1"/>
        <v>12</v>
      </c>
      <c r="L19">
        <v>205</v>
      </c>
      <c r="M19">
        <f t="shared" si="2"/>
        <v>15</v>
      </c>
      <c r="Q19">
        <v>202</v>
      </c>
      <c r="R19">
        <f t="shared" si="3"/>
        <v>13</v>
      </c>
    </row>
    <row r="20" spans="2:18" x14ac:dyDescent="0.25">
      <c r="B20">
        <v>229</v>
      </c>
      <c r="C20">
        <f t="shared" si="0"/>
        <v>11</v>
      </c>
      <c r="G20">
        <v>211</v>
      </c>
      <c r="H20">
        <f t="shared" si="1"/>
        <v>10</v>
      </c>
      <c r="L20">
        <v>217</v>
      </c>
      <c r="M20">
        <f t="shared" si="2"/>
        <v>12</v>
      </c>
      <c r="Q20">
        <v>214</v>
      </c>
      <c r="R20">
        <f t="shared" si="3"/>
        <v>12</v>
      </c>
    </row>
    <row r="21" spans="2:18" x14ac:dyDescent="0.25">
      <c r="B21">
        <v>243</v>
      </c>
      <c r="C21">
        <f t="shared" si="0"/>
        <v>14</v>
      </c>
      <c r="G21">
        <v>265</v>
      </c>
      <c r="I21">
        <f>G21-G20</f>
        <v>54</v>
      </c>
      <c r="L21">
        <v>227</v>
      </c>
      <c r="M21">
        <f t="shared" si="2"/>
        <v>10</v>
      </c>
      <c r="Q21">
        <v>227</v>
      </c>
      <c r="R21">
        <f t="shared" si="3"/>
        <v>13</v>
      </c>
    </row>
    <row r="22" spans="2:18" x14ac:dyDescent="0.25">
      <c r="B22">
        <v>254</v>
      </c>
      <c r="C22">
        <f t="shared" si="0"/>
        <v>11</v>
      </c>
      <c r="G22">
        <v>275</v>
      </c>
      <c r="H22">
        <f t="shared" si="1"/>
        <v>10</v>
      </c>
      <c r="L22">
        <v>240</v>
      </c>
      <c r="M22">
        <f t="shared" si="2"/>
        <v>13</v>
      </c>
      <c r="Q22">
        <v>238</v>
      </c>
      <c r="R22">
        <f t="shared" si="3"/>
        <v>11</v>
      </c>
    </row>
    <row r="23" spans="2:18" x14ac:dyDescent="0.25">
      <c r="B23">
        <v>267</v>
      </c>
      <c r="C23">
        <f t="shared" si="0"/>
        <v>13</v>
      </c>
      <c r="G23">
        <v>288</v>
      </c>
      <c r="H23">
        <f t="shared" si="1"/>
        <v>13</v>
      </c>
      <c r="L23">
        <v>255</v>
      </c>
      <c r="M23">
        <f t="shared" si="2"/>
        <v>15</v>
      </c>
      <c r="Q23">
        <v>257</v>
      </c>
      <c r="R23">
        <f t="shared" si="3"/>
        <v>19</v>
      </c>
    </row>
    <row r="24" spans="2:18" x14ac:dyDescent="0.25">
      <c r="B24">
        <v>278</v>
      </c>
      <c r="C24">
        <f t="shared" si="0"/>
        <v>11</v>
      </c>
      <c r="G24">
        <v>302</v>
      </c>
      <c r="H24">
        <f t="shared" si="1"/>
        <v>14</v>
      </c>
      <c r="L24">
        <v>268</v>
      </c>
      <c r="M24">
        <f t="shared" si="2"/>
        <v>13</v>
      </c>
      <c r="Q24">
        <v>265</v>
      </c>
      <c r="R24">
        <f t="shared" si="3"/>
        <v>8</v>
      </c>
    </row>
    <row r="25" spans="2:18" x14ac:dyDescent="0.25">
      <c r="B25">
        <v>291</v>
      </c>
      <c r="C25">
        <f t="shared" si="0"/>
        <v>13</v>
      </c>
      <c r="G25">
        <v>315</v>
      </c>
      <c r="H25">
        <f t="shared" si="1"/>
        <v>13</v>
      </c>
      <c r="L25">
        <v>282</v>
      </c>
      <c r="M25">
        <f t="shared" si="2"/>
        <v>14</v>
      </c>
      <c r="Q25">
        <v>277</v>
      </c>
      <c r="R25">
        <f t="shared" si="3"/>
        <v>12</v>
      </c>
    </row>
    <row r="26" spans="2:18" x14ac:dyDescent="0.25">
      <c r="B26">
        <v>305</v>
      </c>
      <c r="C26">
        <f t="shared" si="0"/>
        <v>14</v>
      </c>
      <c r="G26">
        <v>324</v>
      </c>
      <c r="H26">
        <f t="shared" si="1"/>
        <v>9</v>
      </c>
      <c r="L26">
        <v>292</v>
      </c>
      <c r="M26">
        <f t="shared" si="2"/>
        <v>10</v>
      </c>
      <c r="Q26">
        <v>285</v>
      </c>
      <c r="R26">
        <f t="shared" si="3"/>
        <v>8</v>
      </c>
    </row>
    <row r="27" spans="2:18" x14ac:dyDescent="0.25">
      <c r="B27">
        <v>320</v>
      </c>
      <c r="C27">
        <f t="shared" si="0"/>
        <v>15</v>
      </c>
      <c r="G27">
        <v>337</v>
      </c>
      <c r="H27">
        <f t="shared" si="1"/>
        <v>13</v>
      </c>
      <c r="L27">
        <v>307</v>
      </c>
      <c r="M27">
        <f t="shared" si="2"/>
        <v>15</v>
      </c>
      <c r="Q27">
        <v>300</v>
      </c>
      <c r="R27">
        <f t="shared" si="3"/>
        <v>15</v>
      </c>
    </row>
    <row r="28" spans="2:18" x14ac:dyDescent="0.25">
      <c r="B28">
        <v>331</v>
      </c>
      <c r="C28">
        <f t="shared" si="0"/>
        <v>11</v>
      </c>
      <c r="G28">
        <v>353</v>
      </c>
      <c r="H28">
        <f t="shared" si="1"/>
        <v>16</v>
      </c>
      <c r="L28">
        <v>314</v>
      </c>
      <c r="M28">
        <f t="shared" si="2"/>
        <v>7</v>
      </c>
      <c r="Q28">
        <v>316</v>
      </c>
      <c r="R28">
        <f t="shared" si="3"/>
        <v>16</v>
      </c>
    </row>
    <row r="29" spans="2:18" x14ac:dyDescent="0.25">
      <c r="B29">
        <v>342</v>
      </c>
      <c r="C29">
        <f t="shared" si="0"/>
        <v>11</v>
      </c>
      <c r="G29">
        <v>363</v>
      </c>
      <c r="H29">
        <f t="shared" si="1"/>
        <v>10</v>
      </c>
      <c r="L29">
        <v>329</v>
      </c>
      <c r="M29">
        <f t="shared" si="2"/>
        <v>15</v>
      </c>
      <c r="Q29">
        <v>327</v>
      </c>
      <c r="R29">
        <f t="shared" si="3"/>
        <v>11</v>
      </c>
    </row>
    <row r="30" spans="2:18" x14ac:dyDescent="0.25">
      <c r="B30">
        <v>355</v>
      </c>
      <c r="C30">
        <f t="shared" si="0"/>
        <v>13</v>
      </c>
      <c r="G30">
        <v>377</v>
      </c>
      <c r="H30">
        <f t="shared" si="1"/>
        <v>14</v>
      </c>
      <c r="L30">
        <v>356</v>
      </c>
      <c r="M30">
        <f t="shared" si="2"/>
        <v>27</v>
      </c>
      <c r="Q30">
        <v>339</v>
      </c>
      <c r="R30">
        <f t="shared" si="3"/>
        <v>12</v>
      </c>
    </row>
    <row r="31" spans="2:18" x14ac:dyDescent="0.25">
      <c r="B31">
        <v>368</v>
      </c>
      <c r="C31">
        <f t="shared" si="0"/>
        <v>13</v>
      </c>
      <c r="G31">
        <v>390</v>
      </c>
      <c r="H31">
        <f t="shared" si="1"/>
        <v>13</v>
      </c>
      <c r="L31">
        <v>367</v>
      </c>
      <c r="M31">
        <f t="shared" si="2"/>
        <v>11</v>
      </c>
      <c r="Q31">
        <v>350</v>
      </c>
      <c r="R31">
        <f t="shared" si="3"/>
        <v>11</v>
      </c>
    </row>
    <row r="32" spans="2:18" x14ac:dyDescent="0.25">
      <c r="B32">
        <v>382</v>
      </c>
      <c r="C32">
        <f t="shared" si="0"/>
        <v>14</v>
      </c>
      <c r="G32">
        <v>397</v>
      </c>
      <c r="H32">
        <f t="shared" si="1"/>
        <v>7</v>
      </c>
      <c r="L32">
        <v>384</v>
      </c>
      <c r="M32">
        <f t="shared" si="2"/>
        <v>17</v>
      </c>
      <c r="Q32">
        <v>363</v>
      </c>
      <c r="R32">
        <f t="shared" si="3"/>
        <v>13</v>
      </c>
    </row>
    <row r="33" spans="1:18" x14ac:dyDescent="0.25">
      <c r="B33">
        <v>404</v>
      </c>
      <c r="C33">
        <f t="shared" si="0"/>
        <v>22</v>
      </c>
      <c r="G33">
        <v>414</v>
      </c>
      <c r="H33">
        <f t="shared" si="1"/>
        <v>17</v>
      </c>
      <c r="L33">
        <v>390</v>
      </c>
      <c r="M33">
        <f t="shared" si="2"/>
        <v>6</v>
      </c>
      <c r="Q33">
        <v>377</v>
      </c>
      <c r="R33">
        <f t="shared" si="3"/>
        <v>14</v>
      </c>
    </row>
    <row r="34" spans="1:18" x14ac:dyDescent="0.25">
      <c r="B34">
        <v>418</v>
      </c>
      <c r="C34">
        <f t="shared" si="0"/>
        <v>14</v>
      </c>
      <c r="G34">
        <v>425</v>
      </c>
      <c r="H34">
        <f t="shared" si="1"/>
        <v>11</v>
      </c>
      <c r="L34">
        <v>410</v>
      </c>
      <c r="M34">
        <f t="shared" si="2"/>
        <v>20</v>
      </c>
      <c r="Q34">
        <v>403</v>
      </c>
      <c r="R34">
        <f t="shared" si="3"/>
        <v>26</v>
      </c>
    </row>
    <row r="35" spans="1:18" x14ac:dyDescent="0.25">
      <c r="B35">
        <v>428</v>
      </c>
      <c r="C35">
        <f t="shared" si="0"/>
        <v>10</v>
      </c>
      <c r="G35">
        <v>440</v>
      </c>
      <c r="H35">
        <f t="shared" si="1"/>
        <v>15</v>
      </c>
      <c r="L35">
        <v>420</v>
      </c>
      <c r="M35">
        <f t="shared" si="2"/>
        <v>10</v>
      </c>
      <c r="Q35">
        <v>418</v>
      </c>
      <c r="R35">
        <f t="shared" si="3"/>
        <v>15</v>
      </c>
    </row>
    <row r="36" spans="1:18" x14ac:dyDescent="0.25">
      <c r="B36">
        <v>443</v>
      </c>
      <c r="C36">
        <f t="shared" si="0"/>
        <v>15</v>
      </c>
      <c r="G36">
        <v>450</v>
      </c>
      <c r="H36">
        <f t="shared" si="1"/>
        <v>10</v>
      </c>
      <c r="L36">
        <v>429</v>
      </c>
      <c r="M36">
        <f t="shared" si="2"/>
        <v>9</v>
      </c>
      <c r="Q36">
        <v>427</v>
      </c>
      <c r="R36">
        <f t="shared" si="3"/>
        <v>9</v>
      </c>
    </row>
    <row r="37" spans="1:18" x14ac:dyDescent="0.25">
      <c r="B37">
        <v>453</v>
      </c>
      <c r="C37">
        <f t="shared" si="0"/>
        <v>10</v>
      </c>
      <c r="G37">
        <v>490</v>
      </c>
      <c r="I37">
        <f>G37-G36</f>
        <v>40</v>
      </c>
      <c r="L37">
        <v>455</v>
      </c>
      <c r="M37">
        <f t="shared" si="2"/>
        <v>26</v>
      </c>
      <c r="Q37">
        <v>444</v>
      </c>
      <c r="R37">
        <f t="shared" si="3"/>
        <v>17</v>
      </c>
    </row>
    <row r="38" spans="1:18" x14ac:dyDescent="0.25">
      <c r="B38">
        <v>466</v>
      </c>
      <c r="C38">
        <f t="shared" si="0"/>
        <v>13</v>
      </c>
      <c r="G38">
        <v>501</v>
      </c>
      <c r="H38">
        <f t="shared" si="1"/>
        <v>11</v>
      </c>
      <c r="L38">
        <v>465</v>
      </c>
      <c r="M38">
        <f t="shared" si="2"/>
        <v>10</v>
      </c>
      <c r="Q38">
        <v>449</v>
      </c>
      <c r="R38">
        <f t="shared" si="3"/>
        <v>5</v>
      </c>
    </row>
    <row r="39" spans="1:18" x14ac:dyDescent="0.25">
      <c r="B39">
        <v>494</v>
      </c>
      <c r="C39">
        <f t="shared" si="0"/>
        <v>28</v>
      </c>
      <c r="F39" t="s">
        <v>1</v>
      </c>
      <c r="G39">
        <v>0</v>
      </c>
      <c r="L39">
        <v>479</v>
      </c>
      <c r="M39">
        <f t="shared" si="2"/>
        <v>14</v>
      </c>
      <c r="Q39">
        <v>464</v>
      </c>
      <c r="R39">
        <f t="shared" si="3"/>
        <v>15</v>
      </c>
    </row>
    <row r="40" spans="1:18" x14ac:dyDescent="0.25">
      <c r="A40" t="s">
        <v>1</v>
      </c>
      <c r="B40">
        <v>508</v>
      </c>
      <c r="C40">
        <f t="shared" si="0"/>
        <v>14</v>
      </c>
      <c r="G40">
        <v>9</v>
      </c>
      <c r="H40">
        <f t="shared" si="1"/>
        <v>9</v>
      </c>
      <c r="L40">
        <v>489</v>
      </c>
      <c r="M40">
        <f t="shared" si="2"/>
        <v>10</v>
      </c>
      <c r="Q40">
        <v>478</v>
      </c>
      <c r="R40">
        <f t="shared" si="3"/>
        <v>14</v>
      </c>
    </row>
    <row r="41" spans="1:18" x14ac:dyDescent="0.25">
      <c r="B41">
        <v>0</v>
      </c>
      <c r="G41">
        <v>25</v>
      </c>
      <c r="H41">
        <f t="shared" si="1"/>
        <v>16</v>
      </c>
      <c r="L41">
        <v>507</v>
      </c>
      <c r="M41">
        <f t="shared" si="2"/>
        <v>18</v>
      </c>
      <c r="Q41">
        <v>492</v>
      </c>
      <c r="R41">
        <f t="shared" si="3"/>
        <v>14</v>
      </c>
    </row>
    <row r="42" spans="1:18" x14ac:dyDescent="0.25">
      <c r="B42">
        <v>17</v>
      </c>
      <c r="C42">
        <f t="shared" si="0"/>
        <v>17</v>
      </c>
      <c r="G42">
        <v>37</v>
      </c>
      <c r="H42">
        <f t="shared" si="1"/>
        <v>12</v>
      </c>
      <c r="K42" t="s">
        <v>1</v>
      </c>
      <c r="L42">
        <v>0</v>
      </c>
      <c r="Q42">
        <v>503</v>
      </c>
      <c r="R42">
        <f t="shared" si="3"/>
        <v>11</v>
      </c>
    </row>
    <row r="43" spans="1:18" x14ac:dyDescent="0.25">
      <c r="B43">
        <v>27</v>
      </c>
      <c r="C43">
        <f t="shared" si="0"/>
        <v>10</v>
      </c>
      <c r="G43">
        <v>51</v>
      </c>
      <c r="H43">
        <f t="shared" si="1"/>
        <v>14</v>
      </c>
      <c r="L43">
        <v>13</v>
      </c>
      <c r="M43">
        <f t="shared" si="2"/>
        <v>13</v>
      </c>
      <c r="P43" t="s">
        <v>1</v>
      </c>
      <c r="Q43">
        <v>0</v>
      </c>
    </row>
    <row r="44" spans="1:18" x14ac:dyDescent="0.25">
      <c r="B44">
        <v>43</v>
      </c>
      <c r="C44">
        <f t="shared" si="0"/>
        <v>16</v>
      </c>
      <c r="G44">
        <v>61</v>
      </c>
      <c r="H44">
        <f t="shared" si="1"/>
        <v>10</v>
      </c>
      <c r="L44">
        <v>24</v>
      </c>
      <c r="M44">
        <f t="shared" si="2"/>
        <v>11</v>
      </c>
      <c r="Q44">
        <v>11</v>
      </c>
      <c r="R44">
        <f t="shared" si="3"/>
        <v>11</v>
      </c>
    </row>
    <row r="45" spans="1:18" x14ac:dyDescent="0.25">
      <c r="B45">
        <v>53</v>
      </c>
      <c r="C45">
        <f t="shared" si="0"/>
        <v>10</v>
      </c>
      <c r="G45">
        <v>76</v>
      </c>
      <c r="H45">
        <f t="shared" si="1"/>
        <v>15</v>
      </c>
      <c r="L45">
        <v>35</v>
      </c>
      <c r="M45">
        <f t="shared" si="2"/>
        <v>11</v>
      </c>
      <c r="Q45">
        <v>22</v>
      </c>
      <c r="R45">
        <f t="shared" si="3"/>
        <v>11</v>
      </c>
    </row>
    <row r="46" spans="1:18" x14ac:dyDescent="0.25">
      <c r="B46">
        <v>78</v>
      </c>
      <c r="C46">
        <f t="shared" si="0"/>
        <v>25</v>
      </c>
      <c r="G46">
        <v>86</v>
      </c>
      <c r="H46">
        <f t="shared" si="1"/>
        <v>10</v>
      </c>
      <c r="L46">
        <v>51</v>
      </c>
      <c r="M46">
        <f t="shared" si="2"/>
        <v>16</v>
      </c>
      <c r="Q46">
        <v>39</v>
      </c>
      <c r="R46">
        <f t="shared" si="3"/>
        <v>17</v>
      </c>
    </row>
    <row r="47" spans="1:18" x14ac:dyDescent="0.25">
      <c r="B47">
        <v>104</v>
      </c>
      <c r="C47">
        <f t="shared" si="0"/>
        <v>26</v>
      </c>
      <c r="G47">
        <v>102</v>
      </c>
      <c r="H47">
        <f t="shared" si="1"/>
        <v>16</v>
      </c>
      <c r="L47">
        <v>76</v>
      </c>
      <c r="M47">
        <f t="shared" si="2"/>
        <v>25</v>
      </c>
      <c r="Q47">
        <v>47</v>
      </c>
      <c r="R47">
        <f t="shared" si="3"/>
        <v>8</v>
      </c>
    </row>
    <row r="48" spans="1:18" x14ac:dyDescent="0.25">
      <c r="B48">
        <v>114</v>
      </c>
      <c r="C48">
        <f t="shared" si="0"/>
        <v>10</v>
      </c>
      <c r="G48">
        <v>127</v>
      </c>
      <c r="H48">
        <f t="shared" si="1"/>
        <v>25</v>
      </c>
      <c r="L48">
        <v>88</v>
      </c>
      <c r="M48">
        <f t="shared" si="2"/>
        <v>12</v>
      </c>
      <c r="Q48">
        <v>60</v>
      </c>
      <c r="R48">
        <f t="shared" si="3"/>
        <v>13</v>
      </c>
    </row>
    <row r="49" spans="2:18" x14ac:dyDescent="0.25">
      <c r="B49">
        <v>129</v>
      </c>
      <c r="C49">
        <f t="shared" si="0"/>
        <v>15</v>
      </c>
      <c r="G49">
        <v>138</v>
      </c>
      <c r="H49">
        <f t="shared" si="1"/>
        <v>11</v>
      </c>
      <c r="L49">
        <v>101</v>
      </c>
      <c r="M49">
        <f t="shared" si="2"/>
        <v>13</v>
      </c>
      <c r="Q49">
        <v>74</v>
      </c>
      <c r="R49">
        <f t="shared" si="3"/>
        <v>14</v>
      </c>
    </row>
    <row r="50" spans="2:18" x14ac:dyDescent="0.25">
      <c r="B50">
        <v>140</v>
      </c>
      <c r="C50">
        <f t="shared" si="0"/>
        <v>11</v>
      </c>
      <c r="G50">
        <v>148</v>
      </c>
      <c r="H50">
        <f t="shared" si="1"/>
        <v>10</v>
      </c>
      <c r="L50">
        <v>117</v>
      </c>
      <c r="M50">
        <f t="shared" si="2"/>
        <v>16</v>
      </c>
      <c r="Q50">
        <v>85</v>
      </c>
      <c r="R50">
        <f t="shared" si="3"/>
        <v>11</v>
      </c>
    </row>
    <row r="51" spans="2:18" x14ac:dyDescent="0.25">
      <c r="B51">
        <v>152</v>
      </c>
      <c r="C51">
        <f t="shared" si="0"/>
        <v>12</v>
      </c>
      <c r="G51">
        <v>160</v>
      </c>
      <c r="H51">
        <f t="shared" si="1"/>
        <v>12</v>
      </c>
      <c r="L51">
        <v>130</v>
      </c>
      <c r="M51">
        <f t="shared" si="2"/>
        <v>13</v>
      </c>
      <c r="Q51">
        <v>95</v>
      </c>
      <c r="R51">
        <f t="shared" si="3"/>
        <v>10</v>
      </c>
    </row>
    <row r="52" spans="2:18" x14ac:dyDescent="0.25">
      <c r="B52">
        <v>165</v>
      </c>
      <c r="C52">
        <f t="shared" si="0"/>
        <v>13</v>
      </c>
      <c r="G52">
        <v>180</v>
      </c>
      <c r="H52">
        <f t="shared" si="1"/>
        <v>20</v>
      </c>
      <c r="L52">
        <v>140</v>
      </c>
      <c r="M52">
        <f t="shared" si="2"/>
        <v>10</v>
      </c>
      <c r="Q52">
        <v>106</v>
      </c>
      <c r="R52">
        <f t="shared" si="3"/>
        <v>11</v>
      </c>
    </row>
    <row r="53" spans="2:18" x14ac:dyDescent="0.25">
      <c r="B53">
        <v>178</v>
      </c>
      <c r="C53">
        <f t="shared" si="0"/>
        <v>13</v>
      </c>
      <c r="G53">
        <v>190</v>
      </c>
      <c r="H53">
        <f t="shared" si="1"/>
        <v>10</v>
      </c>
      <c r="L53">
        <v>152</v>
      </c>
      <c r="M53">
        <f t="shared" si="2"/>
        <v>12</v>
      </c>
      <c r="Q53">
        <v>122</v>
      </c>
      <c r="R53">
        <f t="shared" si="3"/>
        <v>16</v>
      </c>
    </row>
    <row r="54" spans="2:18" x14ac:dyDescent="0.25">
      <c r="B54">
        <v>192</v>
      </c>
      <c r="C54">
        <f t="shared" si="0"/>
        <v>14</v>
      </c>
      <c r="G54">
        <v>192</v>
      </c>
      <c r="H54">
        <f t="shared" si="1"/>
        <v>2</v>
      </c>
      <c r="L54">
        <v>167</v>
      </c>
      <c r="M54">
        <f t="shared" si="2"/>
        <v>15</v>
      </c>
      <c r="Q54">
        <v>138</v>
      </c>
      <c r="R54">
        <f t="shared" si="3"/>
        <v>16</v>
      </c>
    </row>
    <row r="55" spans="2:18" x14ac:dyDescent="0.25">
      <c r="B55">
        <v>205</v>
      </c>
      <c r="C55">
        <f t="shared" si="0"/>
        <v>13</v>
      </c>
      <c r="G55">
        <v>212</v>
      </c>
      <c r="H55">
        <f t="shared" si="1"/>
        <v>20</v>
      </c>
      <c r="L55">
        <v>178</v>
      </c>
      <c r="M55">
        <f t="shared" si="2"/>
        <v>11</v>
      </c>
      <c r="Q55">
        <v>147</v>
      </c>
      <c r="R55">
        <f t="shared" si="3"/>
        <v>9</v>
      </c>
    </row>
    <row r="56" spans="2:18" x14ac:dyDescent="0.25">
      <c r="B56">
        <v>217</v>
      </c>
      <c r="C56">
        <f t="shared" si="0"/>
        <v>12</v>
      </c>
      <c r="G56">
        <v>229</v>
      </c>
      <c r="H56">
        <f t="shared" si="1"/>
        <v>17</v>
      </c>
      <c r="L56">
        <v>193</v>
      </c>
      <c r="M56">
        <f t="shared" si="2"/>
        <v>15</v>
      </c>
      <c r="Q56">
        <v>163</v>
      </c>
      <c r="R56">
        <f t="shared" si="3"/>
        <v>16</v>
      </c>
    </row>
    <row r="57" spans="2:18" x14ac:dyDescent="0.25">
      <c r="B57">
        <v>229</v>
      </c>
      <c r="C57">
        <f t="shared" si="0"/>
        <v>12</v>
      </c>
      <c r="G57">
        <v>236</v>
      </c>
      <c r="H57">
        <f t="shared" si="1"/>
        <v>7</v>
      </c>
      <c r="L57">
        <v>204</v>
      </c>
      <c r="M57">
        <f t="shared" si="2"/>
        <v>11</v>
      </c>
      <c r="Q57">
        <v>173</v>
      </c>
      <c r="R57">
        <f t="shared" si="3"/>
        <v>10</v>
      </c>
    </row>
    <row r="58" spans="2:18" x14ac:dyDescent="0.25">
      <c r="B58">
        <v>263</v>
      </c>
      <c r="C58">
        <f t="shared" si="0"/>
        <v>34</v>
      </c>
      <c r="G58">
        <v>274</v>
      </c>
      <c r="H58">
        <f t="shared" si="1"/>
        <v>38</v>
      </c>
      <c r="L58">
        <v>217</v>
      </c>
      <c r="M58">
        <f t="shared" si="2"/>
        <v>13</v>
      </c>
      <c r="Q58">
        <v>188</v>
      </c>
      <c r="R58">
        <f t="shared" si="3"/>
        <v>15</v>
      </c>
    </row>
    <row r="59" spans="2:18" x14ac:dyDescent="0.25">
      <c r="B59">
        <v>279</v>
      </c>
      <c r="C59">
        <f t="shared" si="0"/>
        <v>16</v>
      </c>
      <c r="G59">
        <v>290</v>
      </c>
      <c r="H59">
        <f t="shared" si="1"/>
        <v>16</v>
      </c>
      <c r="L59">
        <v>243</v>
      </c>
      <c r="M59">
        <f t="shared" si="2"/>
        <v>26</v>
      </c>
      <c r="Q59">
        <v>200</v>
      </c>
      <c r="R59">
        <f t="shared" si="3"/>
        <v>12</v>
      </c>
    </row>
    <row r="60" spans="2:18" x14ac:dyDescent="0.25">
      <c r="B60">
        <v>294</v>
      </c>
      <c r="C60">
        <f t="shared" si="0"/>
        <v>15</v>
      </c>
      <c r="G60">
        <v>311</v>
      </c>
      <c r="H60">
        <f t="shared" si="1"/>
        <v>21</v>
      </c>
      <c r="L60">
        <v>248</v>
      </c>
      <c r="M60">
        <f t="shared" si="2"/>
        <v>5</v>
      </c>
      <c r="Q60">
        <v>210</v>
      </c>
      <c r="R60">
        <f t="shared" si="3"/>
        <v>10</v>
      </c>
    </row>
    <row r="61" spans="2:18" x14ac:dyDescent="0.25">
      <c r="B61">
        <v>305</v>
      </c>
      <c r="C61">
        <f t="shared" si="0"/>
        <v>11</v>
      </c>
      <c r="G61">
        <v>322</v>
      </c>
      <c r="H61">
        <f t="shared" si="1"/>
        <v>11</v>
      </c>
      <c r="L61">
        <v>266</v>
      </c>
      <c r="M61">
        <f t="shared" si="2"/>
        <v>18</v>
      </c>
      <c r="Q61">
        <v>226</v>
      </c>
      <c r="R61">
        <f t="shared" si="3"/>
        <v>16</v>
      </c>
    </row>
    <row r="62" spans="2:18" x14ac:dyDescent="0.25">
      <c r="B62">
        <v>307</v>
      </c>
      <c r="C62">
        <f t="shared" si="0"/>
        <v>2</v>
      </c>
      <c r="G62">
        <v>335</v>
      </c>
      <c r="H62">
        <f t="shared" si="1"/>
        <v>13</v>
      </c>
      <c r="L62">
        <v>276</v>
      </c>
      <c r="M62">
        <f t="shared" si="2"/>
        <v>10</v>
      </c>
      <c r="Q62">
        <v>236</v>
      </c>
      <c r="R62">
        <f t="shared" si="3"/>
        <v>10</v>
      </c>
    </row>
    <row r="63" spans="2:18" x14ac:dyDescent="0.25">
      <c r="B63">
        <v>318</v>
      </c>
      <c r="C63">
        <f t="shared" si="0"/>
        <v>11</v>
      </c>
      <c r="G63">
        <v>347</v>
      </c>
      <c r="H63">
        <f t="shared" si="1"/>
        <v>12</v>
      </c>
      <c r="L63">
        <v>290</v>
      </c>
      <c r="M63">
        <f t="shared" si="2"/>
        <v>14</v>
      </c>
      <c r="Q63">
        <v>256</v>
      </c>
      <c r="R63">
        <f t="shared" si="3"/>
        <v>20</v>
      </c>
    </row>
    <row r="64" spans="2:18" x14ac:dyDescent="0.25">
      <c r="B64">
        <v>330</v>
      </c>
      <c r="C64">
        <f t="shared" si="0"/>
        <v>12</v>
      </c>
      <c r="G64">
        <v>364</v>
      </c>
      <c r="H64">
        <f t="shared" si="1"/>
        <v>17</v>
      </c>
      <c r="L64">
        <v>306</v>
      </c>
      <c r="M64">
        <f t="shared" si="2"/>
        <v>16</v>
      </c>
      <c r="Q64">
        <v>262</v>
      </c>
      <c r="R64">
        <f t="shared" si="3"/>
        <v>6</v>
      </c>
    </row>
    <row r="65" spans="1:18" x14ac:dyDescent="0.25">
      <c r="B65">
        <v>344</v>
      </c>
      <c r="C65">
        <f t="shared" si="0"/>
        <v>14</v>
      </c>
      <c r="G65">
        <v>376</v>
      </c>
      <c r="H65">
        <f t="shared" si="1"/>
        <v>12</v>
      </c>
      <c r="L65">
        <v>319</v>
      </c>
      <c r="M65">
        <f t="shared" si="2"/>
        <v>13</v>
      </c>
      <c r="Q65">
        <v>271</v>
      </c>
      <c r="R65">
        <f t="shared" si="3"/>
        <v>9</v>
      </c>
    </row>
    <row r="66" spans="1:18" x14ac:dyDescent="0.25">
      <c r="B66">
        <v>354</v>
      </c>
      <c r="C66">
        <f t="shared" si="0"/>
        <v>10</v>
      </c>
      <c r="G66">
        <v>387</v>
      </c>
      <c r="H66">
        <f t="shared" si="1"/>
        <v>11</v>
      </c>
      <c r="L66">
        <v>339</v>
      </c>
      <c r="M66">
        <f t="shared" si="2"/>
        <v>20</v>
      </c>
      <c r="Q66">
        <v>284</v>
      </c>
      <c r="R66">
        <f t="shared" si="3"/>
        <v>13</v>
      </c>
    </row>
    <row r="67" spans="1:18" x14ac:dyDescent="0.25">
      <c r="B67">
        <v>367</v>
      </c>
      <c r="C67">
        <f t="shared" si="0"/>
        <v>13</v>
      </c>
      <c r="G67">
        <v>401</v>
      </c>
      <c r="H67">
        <f t="shared" si="1"/>
        <v>14</v>
      </c>
      <c r="L67">
        <v>357</v>
      </c>
      <c r="M67">
        <f t="shared" si="2"/>
        <v>18</v>
      </c>
      <c r="Q67">
        <v>301</v>
      </c>
      <c r="R67">
        <f t="shared" si="3"/>
        <v>17</v>
      </c>
    </row>
    <row r="68" spans="1:18" x14ac:dyDescent="0.25">
      <c r="B68">
        <v>382</v>
      </c>
      <c r="C68">
        <f t="shared" si="0"/>
        <v>15</v>
      </c>
      <c r="G68">
        <v>412</v>
      </c>
      <c r="H68">
        <f t="shared" si="1"/>
        <v>11</v>
      </c>
      <c r="L68">
        <v>375</v>
      </c>
      <c r="M68">
        <f t="shared" si="2"/>
        <v>18</v>
      </c>
      <c r="Q68">
        <v>329</v>
      </c>
      <c r="R68">
        <f t="shared" si="3"/>
        <v>28</v>
      </c>
    </row>
    <row r="69" spans="1:18" x14ac:dyDescent="0.25">
      <c r="B69">
        <v>392</v>
      </c>
      <c r="C69">
        <f t="shared" si="0"/>
        <v>10</v>
      </c>
      <c r="G69">
        <v>417</v>
      </c>
      <c r="H69">
        <f t="shared" si="1"/>
        <v>5</v>
      </c>
      <c r="L69">
        <v>380</v>
      </c>
      <c r="M69">
        <f t="shared" si="2"/>
        <v>5</v>
      </c>
      <c r="Q69">
        <v>335</v>
      </c>
      <c r="R69">
        <f t="shared" si="3"/>
        <v>6</v>
      </c>
    </row>
    <row r="70" spans="1:18" x14ac:dyDescent="0.25">
      <c r="B70">
        <v>406</v>
      </c>
      <c r="C70">
        <f t="shared" ref="C70:C133" si="4">B70-B69</f>
        <v>14</v>
      </c>
      <c r="G70">
        <v>437</v>
      </c>
      <c r="H70">
        <f t="shared" ref="H70:H133" si="5">G70-G69</f>
        <v>20</v>
      </c>
      <c r="L70">
        <v>405</v>
      </c>
      <c r="M70">
        <f t="shared" ref="M70:M133" si="6">L70-L69</f>
        <v>25</v>
      </c>
      <c r="Q70">
        <v>352</v>
      </c>
      <c r="R70">
        <f t="shared" ref="R70:R133" si="7">Q70-Q69</f>
        <v>17</v>
      </c>
    </row>
    <row r="71" spans="1:18" x14ac:dyDescent="0.25">
      <c r="B71">
        <v>419</v>
      </c>
      <c r="C71">
        <f t="shared" si="4"/>
        <v>13</v>
      </c>
      <c r="G71">
        <v>452</v>
      </c>
      <c r="H71">
        <f t="shared" si="5"/>
        <v>15</v>
      </c>
      <c r="L71">
        <v>418</v>
      </c>
      <c r="M71">
        <f t="shared" si="6"/>
        <v>13</v>
      </c>
      <c r="Q71">
        <v>366</v>
      </c>
      <c r="R71">
        <f t="shared" si="7"/>
        <v>14</v>
      </c>
    </row>
    <row r="72" spans="1:18" x14ac:dyDescent="0.25">
      <c r="B72">
        <v>445</v>
      </c>
      <c r="C72">
        <f t="shared" si="4"/>
        <v>26</v>
      </c>
      <c r="G72">
        <v>462</v>
      </c>
      <c r="H72">
        <f t="shared" si="5"/>
        <v>10</v>
      </c>
      <c r="L72">
        <v>430</v>
      </c>
      <c r="M72">
        <f t="shared" si="6"/>
        <v>12</v>
      </c>
      <c r="Q72">
        <v>378</v>
      </c>
      <c r="R72">
        <f t="shared" si="7"/>
        <v>12</v>
      </c>
    </row>
    <row r="73" spans="1:18" x14ac:dyDescent="0.25">
      <c r="B73">
        <v>470</v>
      </c>
      <c r="C73">
        <f t="shared" si="4"/>
        <v>25</v>
      </c>
      <c r="G73">
        <v>475</v>
      </c>
      <c r="H73">
        <f t="shared" si="5"/>
        <v>13</v>
      </c>
      <c r="L73">
        <v>442</v>
      </c>
      <c r="M73">
        <f t="shared" si="6"/>
        <v>12</v>
      </c>
      <c r="Q73">
        <v>387</v>
      </c>
      <c r="R73">
        <f t="shared" si="7"/>
        <v>9</v>
      </c>
    </row>
    <row r="74" spans="1:18" x14ac:dyDescent="0.25">
      <c r="B74">
        <v>495</v>
      </c>
      <c r="C74">
        <f t="shared" si="4"/>
        <v>25</v>
      </c>
      <c r="G74">
        <v>485</v>
      </c>
      <c r="H74">
        <f t="shared" si="5"/>
        <v>10</v>
      </c>
      <c r="L74">
        <v>454</v>
      </c>
      <c r="M74">
        <f t="shared" si="6"/>
        <v>12</v>
      </c>
      <c r="Q74">
        <v>404</v>
      </c>
      <c r="R74">
        <f t="shared" si="7"/>
        <v>17</v>
      </c>
    </row>
    <row r="75" spans="1:18" x14ac:dyDescent="0.25">
      <c r="A75" t="s">
        <v>2</v>
      </c>
      <c r="B75">
        <v>506</v>
      </c>
      <c r="C75">
        <f t="shared" si="4"/>
        <v>11</v>
      </c>
      <c r="G75">
        <v>500</v>
      </c>
      <c r="H75">
        <f t="shared" si="5"/>
        <v>15</v>
      </c>
      <c r="L75">
        <v>467</v>
      </c>
      <c r="M75">
        <f t="shared" si="6"/>
        <v>13</v>
      </c>
      <c r="Q75">
        <v>418</v>
      </c>
      <c r="R75">
        <f t="shared" si="7"/>
        <v>14</v>
      </c>
    </row>
    <row r="76" spans="1:18" x14ac:dyDescent="0.25">
      <c r="B76">
        <v>0</v>
      </c>
      <c r="F76" t="s">
        <v>2</v>
      </c>
      <c r="G76">
        <v>0</v>
      </c>
      <c r="L76">
        <v>479</v>
      </c>
      <c r="M76">
        <f t="shared" si="6"/>
        <v>12</v>
      </c>
      <c r="Q76">
        <v>428</v>
      </c>
      <c r="R76">
        <f t="shared" si="7"/>
        <v>10</v>
      </c>
    </row>
    <row r="77" spans="1:18" x14ac:dyDescent="0.25">
      <c r="B77">
        <v>11</v>
      </c>
      <c r="C77">
        <f t="shared" si="4"/>
        <v>11</v>
      </c>
      <c r="G77">
        <v>13</v>
      </c>
      <c r="H77">
        <f t="shared" si="5"/>
        <v>13</v>
      </c>
      <c r="L77">
        <v>495</v>
      </c>
      <c r="M77">
        <f t="shared" si="6"/>
        <v>16</v>
      </c>
      <c r="Q77">
        <v>437</v>
      </c>
      <c r="R77">
        <f t="shared" si="7"/>
        <v>9</v>
      </c>
    </row>
    <row r="78" spans="1:18" x14ac:dyDescent="0.25">
      <c r="B78">
        <v>25</v>
      </c>
      <c r="C78">
        <f t="shared" si="4"/>
        <v>14</v>
      </c>
      <c r="G78">
        <v>37</v>
      </c>
      <c r="H78">
        <f t="shared" si="5"/>
        <v>24</v>
      </c>
      <c r="L78">
        <v>506</v>
      </c>
      <c r="M78">
        <f t="shared" si="6"/>
        <v>11</v>
      </c>
      <c r="Q78">
        <v>449</v>
      </c>
      <c r="R78">
        <f t="shared" si="7"/>
        <v>12</v>
      </c>
    </row>
    <row r="79" spans="1:18" x14ac:dyDescent="0.25">
      <c r="B79">
        <v>36</v>
      </c>
      <c r="C79">
        <f t="shared" si="4"/>
        <v>11</v>
      </c>
      <c r="G79">
        <v>48</v>
      </c>
      <c r="H79">
        <f t="shared" si="5"/>
        <v>11</v>
      </c>
      <c r="K79" t="s">
        <v>2</v>
      </c>
      <c r="L79">
        <v>0</v>
      </c>
      <c r="Q79">
        <v>467</v>
      </c>
      <c r="R79">
        <f t="shared" si="7"/>
        <v>18</v>
      </c>
    </row>
    <row r="80" spans="1:18" x14ac:dyDescent="0.25">
      <c r="B80">
        <v>51</v>
      </c>
      <c r="C80">
        <f t="shared" si="4"/>
        <v>15</v>
      </c>
      <c r="G80">
        <v>62</v>
      </c>
      <c r="H80">
        <f t="shared" si="5"/>
        <v>14</v>
      </c>
      <c r="L80">
        <v>17</v>
      </c>
      <c r="M80">
        <f t="shared" si="6"/>
        <v>17</v>
      </c>
      <c r="Q80">
        <v>476</v>
      </c>
      <c r="R80">
        <f t="shared" si="7"/>
        <v>9</v>
      </c>
    </row>
    <row r="81" spans="2:18" x14ac:dyDescent="0.25">
      <c r="B81">
        <v>63</v>
      </c>
      <c r="C81">
        <f t="shared" si="4"/>
        <v>12</v>
      </c>
      <c r="G81">
        <v>75</v>
      </c>
      <c r="H81">
        <f t="shared" si="5"/>
        <v>13</v>
      </c>
      <c r="L81">
        <v>30</v>
      </c>
      <c r="M81">
        <f t="shared" si="6"/>
        <v>13</v>
      </c>
      <c r="Q81">
        <v>488</v>
      </c>
      <c r="R81">
        <f t="shared" si="7"/>
        <v>12</v>
      </c>
    </row>
    <row r="82" spans="2:18" x14ac:dyDescent="0.25">
      <c r="B82">
        <v>75</v>
      </c>
      <c r="C82">
        <f t="shared" si="4"/>
        <v>12</v>
      </c>
      <c r="G82">
        <v>88</v>
      </c>
      <c r="H82">
        <f t="shared" si="5"/>
        <v>13</v>
      </c>
      <c r="L82">
        <v>40</v>
      </c>
      <c r="M82">
        <f t="shared" si="6"/>
        <v>10</v>
      </c>
      <c r="Q82">
        <v>503</v>
      </c>
      <c r="R82">
        <f t="shared" si="7"/>
        <v>15</v>
      </c>
    </row>
    <row r="83" spans="2:18" x14ac:dyDescent="0.25">
      <c r="B83">
        <v>85</v>
      </c>
      <c r="C83">
        <f t="shared" si="4"/>
        <v>10</v>
      </c>
      <c r="G83">
        <v>98</v>
      </c>
      <c r="H83">
        <f t="shared" si="5"/>
        <v>10</v>
      </c>
      <c r="L83">
        <v>51</v>
      </c>
      <c r="M83">
        <f t="shared" si="6"/>
        <v>11</v>
      </c>
      <c r="P83" t="s">
        <v>2</v>
      </c>
      <c r="Q83">
        <v>0</v>
      </c>
    </row>
    <row r="84" spans="2:18" x14ac:dyDescent="0.25">
      <c r="B84">
        <v>100</v>
      </c>
      <c r="C84">
        <f t="shared" si="4"/>
        <v>15</v>
      </c>
      <c r="G84">
        <v>107</v>
      </c>
      <c r="H84">
        <f t="shared" si="5"/>
        <v>9</v>
      </c>
      <c r="L84">
        <v>68</v>
      </c>
      <c r="M84">
        <f t="shared" si="6"/>
        <v>17</v>
      </c>
      <c r="Q84">
        <v>16</v>
      </c>
      <c r="R84">
        <f t="shared" si="7"/>
        <v>16</v>
      </c>
    </row>
    <row r="85" spans="2:18" x14ac:dyDescent="0.25">
      <c r="B85">
        <v>115</v>
      </c>
      <c r="C85">
        <f t="shared" si="4"/>
        <v>15</v>
      </c>
      <c r="G85">
        <v>115</v>
      </c>
      <c r="H85">
        <f t="shared" si="5"/>
        <v>8</v>
      </c>
      <c r="L85">
        <v>117</v>
      </c>
      <c r="N85">
        <f>L85-L84</f>
        <v>49</v>
      </c>
      <c r="Q85">
        <v>18</v>
      </c>
      <c r="R85">
        <f t="shared" si="7"/>
        <v>2</v>
      </c>
    </row>
    <row r="86" spans="2:18" x14ac:dyDescent="0.25">
      <c r="B86">
        <v>125</v>
      </c>
      <c r="C86">
        <f t="shared" si="4"/>
        <v>10</v>
      </c>
      <c r="G86">
        <v>137</v>
      </c>
      <c r="H86">
        <f t="shared" si="5"/>
        <v>22</v>
      </c>
      <c r="L86">
        <v>129</v>
      </c>
      <c r="M86">
        <f t="shared" si="6"/>
        <v>12</v>
      </c>
      <c r="Q86">
        <v>24</v>
      </c>
      <c r="R86">
        <f t="shared" si="7"/>
        <v>6</v>
      </c>
    </row>
    <row r="87" spans="2:18" x14ac:dyDescent="0.25">
      <c r="B87">
        <v>140</v>
      </c>
      <c r="C87">
        <f t="shared" si="4"/>
        <v>15</v>
      </c>
      <c r="G87">
        <v>149</v>
      </c>
      <c r="H87">
        <f t="shared" si="5"/>
        <v>12</v>
      </c>
      <c r="L87">
        <v>147</v>
      </c>
      <c r="M87">
        <f t="shared" si="6"/>
        <v>18</v>
      </c>
      <c r="Q87">
        <v>53</v>
      </c>
      <c r="R87">
        <f t="shared" si="7"/>
        <v>29</v>
      </c>
    </row>
    <row r="88" spans="2:18" x14ac:dyDescent="0.25">
      <c r="B88">
        <v>149</v>
      </c>
      <c r="C88">
        <f t="shared" si="4"/>
        <v>9</v>
      </c>
      <c r="G88">
        <v>162</v>
      </c>
      <c r="H88">
        <f t="shared" si="5"/>
        <v>13</v>
      </c>
      <c r="L88">
        <v>157</v>
      </c>
      <c r="M88">
        <f t="shared" si="6"/>
        <v>10</v>
      </c>
      <c r="Q88">
        <v>65</v>
      </c>
      <c r="R88">
        <f t="shared" si="7"/>
        <v>12</v>
      </c>
    </row>
    <row r="89" spans="2:18" x14ac:dyDescent="0.25">
      <c r="B89">
        <v>165</v>
      </c>
      <c r="C89">
        <f t="shared" si="4"/>
        <v>16</v>
      </c>
      <c r="G89">
        <v>179</v>
      </c>
      <c r="H89">
        <f t="shared" si="5"/>
        <v>17</v>
      </c>
      <c r="L89">
        <v>166</v>
      </c>
      <c r="M89">
        <f t="shared" si="6"/>
        <v>9</v>
      </c>
      <c r="Q89">
        <v>74</v>
      </c>
      <c r="R89">
        <f t="shared" si="7"/>
        <v>9</v>
      </c>
    </row>
    <row r="90" spans="2:18" x14ac:dyDescent="0.25">
      <c r="B90">
        <v>177</v>
      </c>
      <c r="C90">
        <f t="shared" si="4"/>
        <v>12</v>
      </c>
      <c r="G90">
        <v>189</v>
      </c>
      <c r="H90">
        <f t="shared" si="5"/>
        <v>10</v>
      </c>
      <c r="L90">
        <v>182</v>
      </c>
      <c r="M90">
        <f t="shared" si="6"/>
        <v>16</v>
      </c>
      <c r="Q90">
        <v>84</v>
      </c>
      <c r="R90">
        <f t="shared" si="7"/>
        <v>10</v>
      </c>
    </row>
    <row r="91" spans="2:18" x14ac:dyDescent="0.25">
      <c r="B91">
        <v>189</v>
      </c>
      <c r="C91">
        <f t="shared" si="4"/>
        <v>12</v>
      </c>
      <c r="G91">
        <v>200</v>
      </c>
      <c r="H91">
        <f t="shared" si="5"/>
        <v>11</v>
      </c>
      <c r="L91">
        <v>193</v>
      </c>
      <c r="M91">
        <f t="shared" si="6"/>
        <v>11</v>
      </c>
      <c r="Q91">
        <v>99</v>
      </c>
      <c r="R91">
        <f t="shared" si="7"/>
        <v>15</v>
      </c>
    </row>
    <row r="92" spans="2:18" x14ac:dyDescent="0.25">
      <c r="B92">
        <v>202</v>
      </c>
      <c r="C92">
        <f t="shared" si="4"/>
        <v>13</v>
      </c>
      <c r="G92">
        <v>212</v>
      </c>
      <c r="H92">
        <f t="shared" si="5"/>
        <v>12</v>
      </c>
      <c r="L92">
        <v>207</v>
      </c>
      <c r="M92">
        <f t="shared" si="6"/>
        <v>14</v>
      </c>
      <c r="Q92">
        <v>110</v>
      </c>
      <c r="R92">
        <f t="shared" si="7"/>
        <v>11</v>
      </c>
    </row>
    <row r="93" spans="2:18" x14ac:dyDescent="0.25">
      <c r="B93">
        <v>225</v>
      </c>
      <c r="C93">
        <f t="shared" si="4"/>
        <v>23</v>
      </c>
      <c r="G93">
        <v>226</v>
      </c>
      <c r="H93">
        <f t="shared" si="5"/>
        <v>14</v>
      </c>
      <c r="L93">
        <v>219</v>
      </c>
      <c r="M93">
        <f t="shared" si="6"/>
        <v>12</v>
      </c>
      <c r="Q93">
        <v>126</v>
      </c>
      <c r="R93">
        <f t="shared" si="7"/>
        <v>16</v>
      </c>
    </row>
    <row r="94" spans="2:18" x14ac:dyDescent="0.25">
      <c r="B94">
        <v>240</v>
      </c>
      <c r="C94">
        <f t="shared" si="4"/>
        <v>15</v>
      </c>
      <c r="G94">
        <v>288</v>
      </c>
      <c r="I94">
        <f>G94-G93</f>
        <v>62</v>
      </c>
      <c r="L94">
        <v>231</v>
      </c>
      <c r="M94">
        <f t="shared" si="6"/>
        <v>12</v>
      </c>
      <c r="Q94">
        <v>134</v>
      </c>
      <c r="R94">
        <f t="shared" si="7"/>
        <v>8</v>
      </c>
    </row>
    <row r="95" spans="2:18" x14ac:dyDescent="0.25">
      <c r="B95">
        <v>250</v>
      </c>
      <c r="C95">
        <f t="shared" si="4"/>
        <v>10</v>
      </c>
      <c r="G95">
        <v>300</v>
      </c>
      <c r="H95">
        <f t="shared" si="5"/>
        <v>12</v>
      </c>
      <c r="L95">
        <v>243</v>
      </c>
      <c r="M95">
        <f t="shared" si="6"/>
        <v>12</v>
      </c>
      <c r="Q95">
        <v>150</v>
      </c>
      <c r="R95">
        <f t="shared" si="7"/>
        <v>16</v>
      </c>
    </row>
    <row r="96" spans="2:18" x14ac:dyDescent="0.25">
      <c r="B96">
        <v>265</v>
      </c>
      <c r="C96">
        <f t="shared" si="4"/>
        <v>15</v>
      </c>
      <c r="G96">
        <v>312</v>
      </c>
      <c r="H96">
        <f t="shared" si="5"/>
        <v>12</v>
      </c>
      <c r="L96">
        <v>262</v>
      </c>
      <c r="M96">
        <f t="shared" si="6"/>
        <v>19</v>
      </c>
      <c r="Q96">
        <v>173</v>
      </c>
      <c r="R96">
        <f t="shared" si="7"/>
        <v>23</v>
      </c>
    </row>
    <row r="97" spans="2:18" x14ac:dyDescent="0.25">
      <c r="B97">
        <v>280</v>
      </c>
      <c r="C97">
        <f t="shared" si="4"/>
        <v>15</v>
      </c>
      <c r="G97">
        <v>325</v>
      </c>
      <c r="H97">
        <f t="shared" si="5"/>
        <v>13</v>
      </c>
      <c r="L97">
        <v>270</v>
      </c>
      <c r="M97">
        <f t="shared" si="6"/>
        <v>8</v>
      </c>
      <c r="Q97">
        <v>186</v>
      </c>
      <c r="R97">
        <f t="shared" si="7"/>
        <v>13</v>
      </c>
    </row>
    <row r="98" spans="2:18" x14ac:dyDescent="0.25">
      <c r="B98">
        <v>293</v>
      </c>
      <c r="C98">
        <f t="shared" si="4"/>
        <v>13</v>
      </c>
      <c r="G98">
        <v>330</v>
      </c>
      <c r="H98">
        <f t="shared" si="5"/>
        <v>5</v>
      </c>
      <c r="L98">
        <v>287</v>
      </c>
      <c r="M98">
        <f t="shared" si="6"/>
        <v>17</v>
      </c>
      <c r="Q98">
        <v>204</v>
      </c>
      <c r="R98">
        <f t="shared" si="7"/>
        <v>18</v>
      </c>
    </row>
    <row r="99" spans="2:18" x14ac:dyDescent="0.25">
      <c r="B99">
        <v>303</v>
      </c>
      <c r="C99">
        <f t="shared" si="4"/>
        <v>10</v>
      </c>
      <c r="G99">
        <v>351</v>
      </c>
      <c r="H99">
        <f t="shared" si="5"/>
        <v>21</v>
      </c>
      <c r="L99">
        <v>297</v>
      </c>
      <c r="M99">
        <f t="shared" si="6"/>
        <v>10</v>
      </c>
      <c r="Q99">
        <v>210</v>
      </c>
      <c r="R99">
        <f t="shared" si="7"/>
        <v>6</v>
      </c>
    </row>
    <row r="100" spans="2:18" x14ac:dyDescent="0.25">
      <c r="B100">
        <v>319</v>
      </c>
      <c r="C100">
        <f t="shared" si="4"/>
        <v>16</v>
      </c>
      <c r="G100">
        <v>400</v>
      </c>
      <c r="I100">
        <f>G100-G99</f>
        <v>49</v>
      </c>
      <c r="L100">
        <v>306</v>
      </c>
      <c r="M100">
        <f t="shared" si="6"/>
        <v>9</v>
      </c>
      <c r="Q100">
        <v>224</v>
      </c>
      <c r="R100">
        <f t="shared" si="7"/>
        <v>14</v>
      </c>
    </row>
    <row r="101" spans="2:18" x14ac:dyDescent="0.25">
      <c r="B101">
        <v>329</v>
      </c>
      <c r="C101">
        <f t="shared" si="4"/>
        <v>10</v>
      </c>
      <c r="G101">
        <v>426</v>
      </c>
      <c r="H101">
        <f t="shared" si="5"/>
        <v>26</v>
      </c>
      <c r="L101">
        <v>321</v>
      </c>
      <c r="M101">
        <f t="shared" si="6"/>
        <v>15</v>
      </c>
      <c r="Q101">
        <v>239</v>
      </c>
      <c r="R101">
        <f t="shared" si="7"/>
        <v>15</v>
      </c>
    </row>
    <row r="102" spans="2:18" x14ac:dyDescent="0.25">
      <c r="B102">
        <v>342</v>
      </c>
      <c r="C102">
        <f t="shared" si="4"/>
        <v>13</v>
      </c>
      <c r="G102">
        <v>440</v>
      </c>
      <c r="H102">
        <f t="shared" si="5"/>
        <v>14</v>
      </c>
      <c r="L102">
        <v>337</v>
      </c>
      <c r="M102">
        <f t="shared" si="6"/>
        <v>16</v>
      </c>
      <c r="Q102">
        <v>255</v>
      </c>
      <c r="R102">
        <f t="shared" si="7"/>
        <v>16</v>
      </c>
    </row>
    <row r="103" spans="2:18" x14ac:dyDescent="0.25">
      <c r="B103">
        <v>355</v>
      </c>
      <c r="C103">
        <f t="shared" si="4"/>
        <v>13</v>
      </c>
      <c r="G103">
        <v>445</v>
      </c>
      <c r="H103">
        <f t="shared" si="5"/>
        <v>5</v>
      </c>
      <c r="L103">
        <v>344</v>
      </c>
      <c r="M103">
        <f t="shared" si="6"/>
        <v>7</v>
      </c>
      <c r="Q103">
        <v>264</v>
      </c>
      <c r="R103">
        <f t="shared" si="7"/>
        <v>9</v>
      </c>
    </row>
    <row r="104" spans="2:18" x14ac:dyDescent="0.25">
      <c r="B104">
        <v>364</v>
      </c>
      <c r="C104">
        <f t="shared" si="4"/>
        <v>9</v>
      </c>
      <c r="G104">
        <v>464</v>
      </c>
      <c r="H104">
        <f t="shared" si="5"/>
        <v>19</v>
      </c>
      <c r="L104">
        <v>360</v>
      </c>
      <c r="M104">
        <f t="shared" si="6"/>
        <v>16</v>
      </c>
      <c r="Q104">
        <v>277</v>
      </c>
      <c r="R104">
        <f t="shared" si="7"/>
        <v>13</v>
      </c>
    </row>
    <row r="105" spans="2:18" x14ac:dyDescent="0.25">
      <c r="B105">
        <v>379</v>
      </c>
      <c r="C105">
        <f t="shared" si="4"/>
        <v>15</v>
      </c>
      <c r="G105">
        <v>477</v>
      </c>
      <c r="H105">
        <f t="shared" si="5"/>
        <v>13</v>
      </c>
      <c r="L105">
        <v>376</v>
      </c>
      <c r="M105">
        <f t="shared" si="6"/>
        <v>16</v>
      </c>
      <c r="Q105">
        <v>297</v>
      </c>
      <c r="R105">
        <f t="shared" si="7"/>
        <v>20</v>
      </c>
    </row>
    <row r="106" spans="2:18" x14ac:dyDescent="0.25">
      <c r="B106">
        <v>393</v>
      </c>
      <c r="C106">
        <f t="shared" si="4"/>
        <v>14</v>
      </c>
      <c r="G106">
        <v>490</v>
      </c>
      <c r="H106">
        <f t="shared" si="5"/>
        <v>13</v>
      </c>
      <c r="L106">
        <v>389</v>
      </c>
      <c r="M106">
        <f t="shared" si="6"/>
        <v>13</v>
      </c>
      <c r="Q106">
        <v>317</v>
      </c>
      <c r="R106">
        <f t="shared" si="7"/>
        <v>20</v>
      </c>
    </row>
    <row r="107" spans="2:18" x14ac:dyDescent="0.25">
      <c r="B107">
        <v>403</v>
      </c>
      <c r="C107">
        <f t="shared" si="4"/>
        <v>10</v>
      </c>
      <c r="G107">
        <v>500</v>
      </c>
      <c r="H107">
        <f t="shared" si="5"/>
        <v>10</v>
      </c>
      <c r="L107">
        <v>394</v>
      </c>
      <c r="M107">
        <f t="shared" si="6"/>
        <v>5</v>
      </c>
      <c r="Q107">
        <v>325</v>
      </c>
      <c r="R107">
        <f t="shared" si="7"/>
        <v>8</v>
      </c>
    </row>
    <row r="108" spans="2:18" x14ac:dyDescent="0.25">
      <c r="B108">
        <v>417</v>
      </c>
      <c r="C108">
        <f t="shared" si="4"/>
        <v>14</v>
      </c>
      <c r="F108" t="s">
        <v>11</v>
      </c>
      <c r="G108">
        <v>0</v>
      </c>
      <c r="L108">
        <v>406</v>
      </c>
      <c r="M108">
        <f t="shared" si="6"/>
        <v>12</v>
      </c>
      <c r="Q108">
        <v>347</v>
      </c>
      <c r="R108">
        <f t="shared" si="7"/>
        <v>22</v>
      </c>
    </row>
    <row r="109" spans="2:18" x14ac:dyDescent="0.25">
      <c r="B109">
        <v>430</v>
      </c>
      <c r="C109">
        <f t="shared" si="4"/>
        <v>13</v>
      </c>
      <c r="G109">
        <v>25</v>
      </c>
      <c r="H109">
        <f t="shared" si="5"/>
        <v>25</v>
      </c>
      <c r="L109">
        <v>419</v>
      </c>
      <c r="M109">
        <f t="shared" si="6"/>
        <v>13</v>
      </c>
      <c r="Q109">
        <v>375</v>
      </c>
      <c r="R109">
        <f t="shared" si="7"/>
        <v>28</v>
      </c>
    </row>
    <row r="110" spans="2:18" x14ac:dyDescent="0.25">
      <c r="B110">
        <v>442</v>
      </c>
      <c r="C110">
        <f t="shared" si="4"/>
        <v>12</v>
      </c>
      <c r="G110">
        <v>40</v>
      </c>
      <c r="H110">
        <f t="shared" si="5"/>
        <v>15</v>
      </c>
      <c r="L110">
        <v>431</v>
      </c>
      <c r="M110">
        <f t="shared" si="6"/>
        <v>12</v>
      </c>
      <c r="Q110">
        <v>387</v>
      </c>
      <c r="R110">
        <f t="shared" si="7"/>
        <v>12</v>
      </c>
    </row>
    <row r="111" spans="2:18" x14ac:dyDescent="0.25">
      <c r="B111">
        <v>454</v>
      </c>
      <c r="C111">
        <f t="shared" si="4"/>
        <v>12</v>
      </c>
      <c r="G111">
        <v>55</v>
      </c>
      <c r="H111">
        <f t="shared" si="5"/>
        <v>15</v>
      </c>
      <c r="L111">
        <v>446</v>
      </c>
      <c r="M111">
        <f t="shared" si="6"/>
        <v>15</v>
      </c>
      <c r="Q111">
        <v>405</v>
      </c>
      <c r="R111">
        <f t="shared" si="7"/>
        <v>18</v>
      </c>
    </row>
    <row r="112" spans="2:18" x14ac:dyDescent="0.25">
      <c r="B112">
        <v>466</v>
      </c>
      <c r="C112">
        <f t="shared" si="4"/>
        <v>12</v>
      </c>
      <c r="G112">
        <v>65</v>
      </c>
      <c r="H112">
        <f t="shared" si="5"/>
        <v>10</v>
      </c>
      <c r="L112">
        <v>459</v>
      </c>
      <c r="M112">
        <f t="shared" si="6"/>
        <v>13</v>
      </c>
      <c r="Q112">
        <v>415</v>
      </c>
      <c r="R112">
        <f t="shared" si="7"/>
        <v>10</v>
      </c>
    </row>
    <row r="113" spans="1:18" x14ac:dyDescent="0.25">
      <c r="B113">
        <v>479</v>
      </c>
      <c r="C113">
        <f t="shared" si="4"/>
        <v>13</v>
      </c>
      <c r="G113">
        <v>75</v>
      </c>
      <c r="H113">
        <f t="shared" si="5"/>
        <v>10</v>
      </c>
      <c r="L113">
        <v>471</v>
      </c>
      <c r="M113">
        <f t="shared" si="6"/>
        <v>12</v>
      </c>
      <c r="Q113">
        <v>427</v>
      </c>
      <c r="R113">
        <f t="shared" si="7"/>
        <v>12</v>
      </c>
    </row>
    <row r="114" spans="1:18" x14ac:dyDescent="0.25">
      <c r="B114">
        <v>492</v>
      </c>
      <c r="C114">
        <f t="shared" si="4"/>
        <v>13</v>
      </c>
      <c r="G114">
        <v>102</v>
      </c>
      <c r="H114">
        <f t="shared" si="5"/>
        <v>27</v>
      </c>
      <c r="L114">
        <v>484</v>
      </c>
      <c r="M114">
        <f t="shared" si="6"/>
        <v>13</v>
      </c>
      <c r="Q114">
        <v>443</v>
      </c>
      <c r="R114">
        <f t="shared" si="7"/>
        <v>16</v>
      </c>
    </row>
    <row r="115" spans="1:18" x14ac:dyDescent="0.25">
      <c r="A115" t="s">
        <v>3</v>
      </c>
      <c r="B115">
        <v>504</v>
      </c>
      <c r="C115">
        <f t="shared" si="4"/>
        <v>12</v>
      </c>
      <c r="G115">
        <v>114</v>
      </c>
      <c r="H115">
        <f t="shared" si="5"/>
        <v>12</v>
      </c>
      <c r="L115">
        <v>500</v>
      </c>
      <c r="M115">
        <f t="shared" si="6"/>
        <v>16</v>
      </c>
      <c r="Q115">
        <v>453</v>
      </c>
      <c r="R115">
        <f t="shared" si="7"/>
        <v>10</v>
      </c>
    </row>
    <row r="116" spans="1:18" x14ac:dyDescent="0.25">
      <c r="B116">
        <v>0</v>
      </c>
      <c r="G116">
        <v>126</v>
      </c>
      <c r="H116">
        <f t="shared" si="5"/>
        <v>12</v>
      </c>
      <c r="K116" t="s">
        <v>3</v>
      </c>
      <c r="L116">
        <v>0</v>
      </c>
      <c r="Q116">
        <v>462</v>
      </c>
      <c r="R116">
        <f t="shared" si="7"/>
        <v>9</v>
      </c>
    </row>
    <row r="117" spans="1:18" x14ac:dyDescent="0.25">
      <c r="B117">
        <v>9</v>
      </c>
      <c r="C117">
        <f t="shared" si="4"/>
        <v>9</v>
      </c>
      <c r="G117">
        <v>138</v>
      </c>
      <c r="H117">
        <f t="shared" si="5"/>
        <v>12</v>
      </c>
      <c r="L117">
        <v>13</v>
      </c>
      <c r="M117">
        <f t="shared" si="6"/>
        <v>13</v>
      </c>
      <c r="Q117">
        <v>478</v>
      </c>
      <c r="R117">
        <f t="shared" si="7"/>
        <v>16</v>
      </c>
    </row>
    <row r="118" spans="1:18" x14ac:dyDescent="0.25">
      <c r="B118">
        <v>22</v>
      </c>
      <c r="C118">
        <f t="shared" si="4"/>
        <v>13</v>
      </c>
      <c r="G118">
        <v>150</v>
      </c>
      <c r="H118">
        <f t="shared" si="5"/>
        <v>12</v>
      </c>
      <c r="L118">
        <v>26</v>
      </c>
      <c r="M118">
        <f t="shared" si="6"/>
        <v>13</v>
      </c>
      <c r="Q118">
        <v>492</v>
      </c>
      <c r="R118">
        <f t="shared" si="7"/>
        <v>14</v>
      </c>
    </row>
    <row r="119" spans="1:18" x14ac:dyDescent="0.25">
      <c r="B119">
        <v>32</v>
      </c>
      <c r="C119">
        <f t="shared" si="4"/>
        <v>10</v>
      </c>
      <c r="G119">
        <v>162</v>
      </c>
      <c r="H119">
        <f t="shared" si="5"/>
        <v>12</v>
      </c>
      <c r="L119">
        <v>35</v>
      </c>
      <c r="M119">
        <f t="shared" si="6"/>
        <v>9</v>
      </c>
      <c r="Q119">
        <v>504</v>
      </c>
      <c r="R119">
        <f t="shared" si="7"/>
        <v>12</v>
      </c>
    </row>
    <row r="120" spans="1:18" x14ac:dyDescent="0.25">
      <c r="B120">
        <v>45</v>
      </c>
      <c r="C120">
        <f t="shared" si="4"/>
        <v>13</v>
      </c>
      <c r="G120">
        <v>177</v>
      </c>
      <c r="H120">
        <f t="shared" si="5"/>
        <v>15</v>
      </c>
      <c r="L120">
        <v>58</v>
      </c>
      <c r="M120">
        <f t="shared" si="6"/>
        <v>23</v>
      </c>
      <c r="P120" t="s">
        <v>3</v>
      </c>
      <c r="Q120">
        <v>0</v>
      </c>
    </row>
    <row r="121" spans="1:18" x14ac:dyDescent="0.25">
      <c r="B121">
        <v>56</v>
      </c>
      <c r="C121">
        <f t="shared" si="4"/>
        <v>11</v>
      </c>
      <c r="G121">
        <v>200</v>
      </c>
      <c r="H121">
        <f t="shared" si="5"/>
        <v>23</v>
      </c>
      <c r="L121">
        <v>70</v>
      </c>
      <c r="M121">
        <f t="shared" si="6"/>
        <v>12</v>
      </c>
      <c r="Q121">
        <v>9</v>
      </c>
      <c r="R121">
        <f t="shared" si="7"/>
        <v>9</v>
      </c>
    </row>
    <row r="122" spans="1:18" x14ac:dyDescent="0.25">
      <c r="B122">
        <v>72</v>
      </c>
      <c r="C122">
        <f t="shared" si="4"/>
        <v>16</v>
      </c>
      <c r="G122">
        <v>227</v>
      </c>
      <c r="H122">
        <f t="shared" si="5"/>
        <v>27</v>
      </c>
      <c r="L122">
        <v>85</v>
      </c>
      <c r="M122">
        <f t="shared" si="6"/>
        <v>15</v>
      </c>
      <c r="Q122">
        <v>26</v>
      </c>
      <c r="R122">
        <f t="shared" si="7"/>
        <v>17</v>
      </c>
    </row>
    <row r="123" spans="1:18" x14ac:dyDescent="0.25">
      <c r="B123">
        <v>81</v>
      </c>
      <c r="C123">
        <f t="shared" si="4"/>
        <v>9</v>
      </c>
      <c r="G123">
        <v>237</v>
      </c>
      <c r="H123">
        <f t="shared" si="5"/>
        <v>10</v>
      </c>
      <c r="L123">
        <v>100</v>
      </c>
      <c r="M123">
        <f t="shared" si="6"/>
        <v>15</v>
      </c>
      <c r="Q123">
        <v>50</v>
      </c>
      <c r="R123">
        <f t="shared" si="7"/>
        <v>24</v>
      </c>
    </row>
    <row r="124" spans="1:18" x14ac:dyDescent="0.25">
      <c r="B124">
        <v>96</v>
      </c>
      <c r="C124">
        <f t="shared" si="4"/>
        <v>15</v>
      </c>
      <c r="G124">
        <v>252</v>
      </c>
      <c r="H124">
        <f t="shared" si="5"/>
        <v>15</v>
      </c>
      <c r="L124">
        <v>108</v>
      </c>
      <c r="M124">
        <f t="shared" si="6"/>
        <v>8</v>
      </c>
      <c r="Q124">
        <v>73</v>
      </c>
      <c r="R124">
        <f t="shared" si="7"/>
        <v>23</v>
      </c>
    </row>
    <row r="125" spans="1:18" x14ac:dyDescent="0.25">
      <c r="B125">
        <v>108</v>
      </c>
      <c r="C125">
        <f t="shared" si="4"/>
        <v>12</v>
      </c>
      <c r="G125">
        <v>260</v>
      </c>
      <c r="H125">
        <f t="shared" si="5"/>
        <v>8</v>
      </c>
      <c r="L125">
        <v>126</v>
      </c>
      <c r="M125">
        <f t="shared" si="6"/>
        <v>18</v>
      </c>
      <c r="Q125">
        <v>87</v>
      </c>
      <c r="R125">
        <f t="shared" si="7"/>
        <v>14</v>
      </c>
    </row>
    <row r="126" spans="1:18" x14ac:dyDescent="0.25">
      <c r="B126">
        <v>121</v>
      </c>
      <c r="C126">
        <f t="shared" si="4"/>
        <v>13</v>
      </c>
      <c r="G126">
        <v>276</v>
      </c>
      <c r="H126">
        <f t="shared" si="5"/>
        <v>16</v>
      </c>
      <c r="L126">
        <v>140</v>
      </c>
      <c r="M126">
        <f t="shared" si="6"/>
        <v>14</v>
      </c>
      <c r="Q126">
        <v>97</v>
      </c>
      <c r="R126">
        <f t="shared" si="7"/>
        <v>10</v>
      </c>
    </row>
    <row r="127" spans="1:18" x14ac:dyDescent="0.25">
      <c r="B127">
        <v>133</v>
      </c>
      <c r="C127">
        <f t="shared" si="4"/>
        <v>12</v>
      </c>
      <c r="G127">
        <v>290</v>
      </c>
      <c r="H127">
        <f t="shared" si="5"/>
        <v>14</v>
      </c>
      <c r="L127">
        <v>150</v>
      </c>
      <c r="M127">
        <f t="shared" si="6"/>
        <v>10</v>
      </c>
      <c r="Q127">
        <v>109</v>
      </c>
      <c r="R127">
        <f t="shared" si="7"/>
        <v>12</v>
      </c>
    </row>
    <row r="128" spans="1:18" x14ac:dyDescent="0.25">
      <c r="B128">
        <v>148</v>
      </c>
      <c r="C128">
        <f t="shared" si="4"/>
        <v>15</v>
      </c>
      <c r="G128">
        <v>301</v>
      </c>
      <c r="H128">
        <f t="shared" si="5"/>
        <v>11</v>
      </c>
      <c r="L128">
        <v>162</v>
      </c>
      <c r="M128">
        <f t="shared" si="6"/>
        <v>12</v>
      </c>
      <c r="Q128">
        <v>122</v>
      </c>
      <c r="R128">
        <f t="shared" si="7"/>
        <v>13</v>
      </c>
    </row>
    <row r="129" spans="2:18" x14ac:dyDescent="0.25">
      <c r="B129">
        <v>161</v>
      </c>
      <c r="C129">
        <f t="shared" si="4"/>
        <v>13</v>
      </c>
      <c r="G129">
        <v>329</v>
      </c>
      <c r="H129">
        <f t="shared" si="5"/>
        <v>28</v>
      </c>
      <c r="L129">
        <v>193</v>
      </c>
      <c r="M129">
        <f t="shared" si="6"/>
        <v>31</v>
      </c>
      <c r="Q129">
        <v>135</v>
      </c>
      <c r="R129">
        <f t="shared" si="7"/>
        <v>13</v>
      </c>
    </row>
    <row r="130" spans="2:18" x14ac:dyDescent="0.25">
      <c r="B130">
        <v>174</v>
      </c>
      <c r="C130">
        <f t="shared" si="4"/>
        <v>13</v>
      </c>
      <c r="G130">
        <v>340</v>
      </c>
      <c r="H130">
        <f t="shared" si="5"/>
        <v>11</v>
      </c>
      <c r="L130">
        <v>201</v>
      </c>
      <c r="M130">
        <f t="shared" si="6"/>
        <v>8</v>
      </c>
      <c r="Q130">
        <v>149</v>
      </c>
      <c r="R130">
        <f t="shared" si="7"/>
        <v>14</v>
      </c>
    </row>
    <row r="131" spans="2:18" x14ac:dyDescent="0.25">
      <c r="B131">
        <v>183</v>
      </c>
      <c r="C131">
        <f t="shared" si="4"/>
        <v>9</v>
      </c>
      <c r="G131">
        <v>350</v>
      </c>
      <c r="H131">
        <f t="shared" si="5"/>
        <v>10</v>
      </c>
      <c r="L131">
        <v>215</v>
      </c>
      <c r="M131">
        <f t="shared" si="6"/>
        <v>14</v>
      </c>
      <c r="Q131">
        <v>160</v>
      </c>
      <c r="R131">
        <f t="shared" si="7"/>
        <v>11</v>
      </c>
    </row>
    <row r="132" spans="2:18" x14ac:dyDescent="0.25">
      <c r="B132">
        <v>198</v>
      </c>
      <c r="C132">
        <f t="shared" si="4"/>
        <v>15</v>
      </c>
      <c r="G132">
        <v>360</v>
      </c>
      <c r="H132">
        <f t="shared" si="5"/>
        <v>10</v>
      </c>
      <c r="L132">
        <v>228</v>
      </c>
      <c r="M132">
        <f t="shared" si="6"/>
        <v>13</v>
      </c>
      <c r="Q132">
        <v>178</v>
      </c>
      <c r="R132">
        <f t="shared" si="7"/>
        <v>18</v>
      </c>
    </row>
    <row r="133" spans="2:18" x14ac:dyDescent="0.25">
      <c r="B133">
        <v>210</v>
      </c>
      <c r="C133">
        <f t="shared" si="4"/>
        <v>12</v>
      </c>
      <c r="G133">
        <v>375</v>
      </c>
      <c r="H133">
        <f t="shared" si="5"/>
        <v>15</v>
      </c>
      <c r="L133">
        <v>239</v>
      </c>
      <c r="M133">
        <f t="shared" si="6"/>
        <v>11</v>
      </c>
      <c r="Q133">
        <v>188</v>
      </c>
      <c r="R133">
        <f t="shared" si="7"/>
        <v>10</v>
      </c>
    </row>
    <row r="134" spans="2:18" x14ac:dyDescent="0.25">
      <c r="B134">
        <v>222</v>
      </c>
      <c r="C134">
        <f t="shared" ref="C134:C142" si="8">B134-B133</f>
        <v>12</v>
      </c>
      <c r="G134">
        <v>405</v>
      </c>
      <c r="H134">
        <f t="shared" ref="H134:H141" si="9">G134-G133</f>
        <v>30</v>
      </c>
      <c r="L134">
        <v>252</v>
      </c>
      <c r="M134">
        <f t="shared" ref="M134:M141" si="10">L134-L133</f>
        <v>13</v>
      </c>
      <c r="Q134">
        <v>195</v>
      </c>
      <c r="R134">
        <f t="shared" ref="R134:R141" si="11">Q134-Q133</f>
        <v>7</v>
      </c>
    </row>
    <row r="135" spans="2:18" x14ac:dyDescent="0.25">
      <c r="B135">
        <v>238</v>
      </c>
      <c r="C135">
        <f t="shared" si="8"/>
        <v>16</v>
      </c>
      <c r="G135">
        <v>415</v>
      </c>
      <c r="H135">
        <f t="shared" si="9"/>
        <v>10</v>
      </c>
      <c r="L135">
        <v>277</v>
      </c>
      <c r="M135">
        <f t="shared" si="10"/>
        <v>25</v>
      </c>
      <c r="Q135">
        <v>208</v>
      </c>
      <c r="R135">
        <f t="shared" si="11"/>
        <v>13</v>
      </c>
    </row>
    <row r="136" spans="2:18" x14ac:dyDescent="0.25">
      <c r="B136">
        <v>260</v>
      </c>
      <c r="C136">
        <f t="shared" si="8"/>
        <v>22</v>
      </c>
      <c r="G136">
        <v>426</v>
      </c>
      <c r="H136">
        <f t="shared" si="9"/>
        <v>11</v>
      </c>
      <c r="L136">
        <v>292</v>
      </c>
      <c r="M136">
        <f t="shared" si="10"/>
        <v>15</v>
      </c>
      <c r="Q136">
        <v>223</v>
      </c>
      <c r="R136">
        <f t="shared" si="11"/>
        <v>15</v>
      </c>
    </row>
    <row r="137" spans="2:18" x14ac:dyDescent="0.25">
      <c r="B137">
        <v>272</v>
      </c>
      <c r="C137">
        <f t="shared" si="8"/>
        <v>12</v>
      </c>
      <c r="G137">
        <v>440</v>
      </c>
      <c r="H137">
        <f t="shared" si="9"/>
        <v>14</v>
      </c>
      <c r="L137">
        <v>303</v>
      </c>
      <c r="M137">
        <f t="shared" si="10"/>
        <v>11</v>
      </c>
      <c r="Q137">
        <v>235</v>
      </c>
      <c r="R137">
        <f t="shared" si="11"/>
        <v>12</v>
      </c>
    </row>
    <row r="138" spans="2:18" x14ac:dyDescent="0.25">
      <c r="B138">
        <v>288</v>
      </c>
      <c r="C138">
        <f t="shared" si="8"/>
        <v>16</v>
      </c>
      <c r="G138">
        <v>452</v>
      </c>
      <c r="H138">
        <f t="shared" si="9"/>
        <v>12</v>
      </c>
      <c r="L138">
        <v>318</v>
      </c>
      <c r="M138">
        <f t="shared" si="10"/>
        <v>15</v>
      </c>
      <c r="Q138">
        <v>245</v>
      </c>
      <c r="R138">
        <f t="shared" si="11"/>
        <v>10</v>
      </c>
    </row>
    <row r="139" spans="2:18" x14ac:dyDescent="0.25">
      <c r="B139">
        <v>299</v>
      </c>
      <c r="C139">
        <f t="shared" si="8"/>
        <v>11</v>
      </c>
      <c r="G139">
        <v>465</v>
      </c>
      <c r="H139">
        <f t="shared" si="9"/>
        <v>13</v>
      </c>
      <c r="L139">
        <v>327</v>
      </c>
      <c r="M139">
        <f t="shared" si="10"/>
        <v>9</v>
      </c>
      <c r="Q139">
        <v>257</v>
      </c>
      <c r="R139">
        <f t="shared" si="11"/>
        <v>12</v>
      </c>
    </row>
    <row r="140" spans="2:18" x14ac:dyDescent="0.25">
      <c r="B140">
        <v>310</v>
      </c>
      <c r="C140">
        <f t="shared" si="8"/>
        <v>11</v>
      </c>
      <c r="G140">
        <v>492</v>
      </c>
      <c r="H140">
        <f t="shared" si="9"/>
        <v>27</v>
      </c>
      <c r="L140">
        <v>339</v>
      </c>
      <c r="M140">
        <f t="shared" si="10"/>
        <v>12</v>
      </c>
      <c r="Q140">
        <v>271</v>
      </c>
      <c r="R140">
        <f t="shared" si="11"/>
        <v>14</v>
      </c>
    </row>
    <row r="141" spans="2:18" x14ac:dyDescent="0.25">
      <c r="B141">
        <v>324</v>
      </c>
      <c r="C141">
        <f t="shared" si="8"/>
        <v>14</v>
      </c>
      <c r="G141">
        <v>504</v>
      </c>
      <c r="H141">
        <f t="shared" si="9"/>
        <v>12</v>
      </c>
      <c r="L141">
        <v>364</v>
      </c>
      <c r="M141">
        <f t="shared" si="10"/>
        <v>25</v>
      </c>
      <c r="Q141">
        <v>287</v>
      </c>
      <c r="R141">
        <f t="shared" si="11"/>
        <v>16</v>
      </c>
    </row>
    <row r="142" spans="2:18" x14ac:dyDescent="0.25">
      <c r="B142">
        <v>338</v>
      </c>
      <c r="C142">
        <f t="shared" si="8"/>
        <v>14</v>
      </c>
      <c r="L142">
        <v>380</v>
      </c>
      <c r="M142">
        <f t="shared" ref="M142:M151" si="12">L142-L141</f>
        <v>16</v>
      </c>
      <c r="Q142">
        <v>298</v>
      </c>
      <c r="R142">
        <f t="shared" ref="R142:R147" si="13">Q142-Q141</f>
        <v>11</v>
      </c>
    </row>
    <row r="143" spans="2:18" x14ac:dyDescent="0.25">
      <c r="B143">
        <v>351</v>
      </c>
      <c r="C143">
        <f t="shared" ref="C143:C155" si="14">B143-B142</f>
        <v>13</v>
      </c>
      <c r="L143">
        <v>402</v>
      </c>
      <c r="M143">
        <f t="shared" si="12"/>
        <v>22</v>
      </c>
      <c r="Q143">
        <v>310</v>
      </c>
      <c r="R143">
        <f t="shared" si="13"/>
        <v>12</v>
      </c>
    </row>
    <row r="144" spans="2:18" x14ac:dyDescent="0.25">
      <c r="B144">
        <v>361</v>
      </c>
      <c r="C144">
        <f t="shared" si="14"/>
        <v>10</v>
      </c>
      <c r="L144">
        <v>416</v>
      </c>
      <c r="M144">
        <f t="shared" si="12"/>
        <v>14</v>
      </c>
      <c r="Q144">
        <v>341</v>
      </c>
      <c r="R144">
        <f t="shared" si="13"/>
        <v>31</v>
      </c>
    </row>
    <row r="145" spans="2:19" x14ac:dyDescent="0.25">
      <c r="B145">
        <v>375</v>
      </c>
      <c r="C145">
        <f t="shared" si="14"/>
        <v>14</v>
      </c>
      <c r="L145">
        <v>429</v>
      </c>
      <c r="M145">
        <f t="shared" si="12"/>
        <v>13</v>
      </c>
      <c r="Q145">
        <v>348</v>
      </c>
      <c r="R145">
        <f t="shared" si="13"/>
        <v>7</v>
      </c>
    </row>
    <row r="146" spans="2:19" x14ac:dyDescent="0.25">
      <c r="B146">
        <v>388</v>
      </c>
      <c r="C146">
        <f t="shared" si="14"/>
        <v>13</v>
      </c>
      <c r="L146">
        <v>435</v>
      </c>
      <c r="M146">
        <f t="shared" si="12"/>
        <v>6</v>
      </c>
      <c r="Q146">
        <v>359</v>
      </c>
      <c r="R146">
        <f t="shared" si="13"/>
        <v>11</v>
      </c>
    </row>
    <row r="147" spans="2:19" x14ac:dyDescent="0.25">
      <c r="B147">
        <v>397</v>
      </c>
      <c r="C147">
        <f t="shared" si="14"/>
        <v>9</v>
      </c>
      <c r="L147">
        <v>455</v>
      </c>
      <c r="M147">
        <f t="shared" si="12"/>
        <v>20</v>
      </c>
      <c r="Q147">
        <v>378</v>
      </c>
      <c r="R147">
        <f t="shared" si="13"/>
        <v>19</v>
      </c>
    </row>
    <row r="148" spans="2:19" x14ac:dyDescent="0.25">
      <c r="B148">
        <v>413</v>
      </c>
      <c r="C148">
        <f t="shared" si="14"/>
        <v>16</v>
      </c>
      <c r="L148">
        <v>463</v>
      </c>
      <c r="M148">
        <f t="shared" si="12"/>
        <v>8</v>
      </c>
      <c r="Q148">
        <v>426</v>
      </c>
      <c r="S148">
        <f>Q148-Q147</f>
        <v>48</v>
      </c>
    </row>
    <row r="149" spans="2:19" x14ac:dyDescent="0.25">
      <c r="B149">
        <v>424</v>
      </c>
      <c r="C149">
        <f t="shared" si="14"/>
        <v>11</v>
      </c>
      <c r="L149">
        <v>475</v>
      </c>
      <c r="M149">
        <f t="shared" si="12"/>
        <v>12</v>
      </c>
      <c r="Q149">
        <v>444</v>
      </c>
      <c r="R149">
        <f t="shared" ref="R149:R154" si="15">Q149-Q148</f>
        <v>18</v>
      </c>
    </row>
    <row r="150" spans="2:19" x14ac:dyDescent="0.25">
      <c r="B150">
        <v>439</v>
      </c>
      <c r="C150">
        <f t="shared" si="14"/>
        <v>15</v>
      </c>
      <c r="L150">
        <v>493</v>
      </c>
      <c r="M150">
        <f t="shared" si="12"/>
        <v>18</v>
      </c>
      <c r="Q150">
        <v>454</v>
      </c>
      <c r="R150">
        <f t="shared" si="15"/>
        <v>10</v>
      </c>
    </row>
    <row r="151" spans="2:19" x14ac:dyDescent="0.25">
      <c r="B151">
        <v>450</v>
      </c>
      <c r="C151">
        <f t="shared" si="14"/>
        <v>11</v>
      </c>
      <c r="L151">
        <v>503</v>
      </c>
      <c r="M151">
        <f t="shared" si="12"/>
        <v>10</v>
      </c>
      <c r="Q151">
        <v>466</v>
      </c>
      <c r="R151">
        <f t="shared" si="15"/>
        <v>12</v>
      </c>
    </row>
    <row r="152" spans="2:19" x14ac:dyDescent="0.25">
      <c r="B152">
        <v>460</v>
      </c>
      <c r="C152">
        <f t="shared" si="14"/>
        <v>10</v>
      </c>
      <c r="Q152">
        <v>472</v>
      </c>
      <c r="R152">
        <f t="shared" si="15"/>
        <v>6</v>
      </c>
    </row>
    <row r="153" spans="2:19" x14ac:dyDescent="0.25">
      <c r="B153">
        <v>477</v>
      </c>
      <c r="C153">
        <f t="shared" si="14"/>
        <v>17</v>
      </c>
      <c r="Q153">
        <v>488</v>
      </c>
      <c r="R153">
        <f t="shared" si="15"/>
        <v>16</v>
      </c>
    </row>
    <row r="154" spans="2:19" x14ac:dyDescent="0.25">
      <c r="B154">
        <v>489</v>
      </c>
      <c r="C154">
        <f t="shared" si="14"/>
        <v>12</v>
      </c>
      <c r="Q154">
        <v>503</v>
      </c>
      <c r="R154">
        <f t="shared" si="15"/>
        <v>15</v>
      </c>
    </row>
    <row r="155" spans="2:19" x14ac:dyDescent="0.25">
      <c r="B155">
        <v>500</v>
      </c>
      <c r="C155">
        <f t="shared" si="14"/>
        <v>11</v>
      </c>
    </row>
    <row r="161" spans="1:18" x14ac:dyDescent="0.25">
      <c r="A161" t="s">
        <v>12</v>
      </c>
      <c r="B161">
        <f>(B155+B115+B75+B40)/100</f>
        <v>20.18</v>
      </c>
      <c r="G161">
        <f>(G38+G75+G107+G141)/100</f>
        <v>20.05</v>
      </c>
      <c r="L161">
        <f>(L41+L78+L115+L151)/100</f>
        <v>20.16</v>
      </c>
      <c r="Q161">
        <f>SUM(Q42+Q82+Q119+Q154)/100</f>
        <v>20.13</v>
      </c>
    </row>
    <row r="162" spans="1:18" x14ac:dyDescent="0.25">
      <c r="A162" t="s">
        <v>9</v>
      </c>
      <c r="C162" s="4">
        <f>AVERAGE(C5:C161)</f>
        <v>13.635135135135135</v>
      </c>
      <c r="H162" s="4">
        <f>AVERAGE(H4:H161)</f>
        <v>13.846153846153847</v>
      </c>
      <c r="M162" s="4">
        <f>AVERAGE(M4:M161)</f>
        <v>13.755244755244755</v>
      </c>
      <c r="R162" s="4">
        <f>AVERAGE(R4:R161)</f>
        <v>13.45890410958904</v>
      </c>
    </row>
    <row r="163" spans="1:18" x14ac:dyDescent="0.25">
      <c r="A163" t="s">
        <v>10</v>
      </c>
      <c r="C163" s="4">
        <f>_xlfn.STDEV.S(C5:C155)</f>
        <v>4.273233650522096</v>
      </c>
      <c r="H163" s="4">
        <f>_xlfn.STDEV.S(H4:H154)</f>
        <v>5.3764654226791206</v>
      </c>
      <c r="M163" s="4">
        <f>_xlfn.STDEV.S(M4:M154)</f>
        <v>4.7400255291651954</v>
      </c>
      <c r="R163" s="4">
        <f>_xlfn.STDEV.S(R4:R154)</f>
        <v>4.8977499581757522</v>
      </c>
    </row>
    <row r="164" spans="1:18" x14ac:dyDescent="0.25">
      <c r="A164" t="s">
        <v>13</v>
      </c>
      <c r="C164" s="4">
        <f>1/B161*13.3</f>
        <v>0.65906838453914773</v>
      </c>
      <c r="H164" s="4">
        <f>1/G161*13.3</f>
        <v>0.66334164588528677</v>
      </c>
      <c r="M164">
        <v>0</v>
      </c>
      <c r="R164" s="4">
        <f>1/Q161*13.3</f>
        <v>0.66070541480377554</v>
      </c>
    </row>
  </sheetData>
  <mergeCells count="4">
    <mergeCell ref="G2:J2"/>
    <mergeCell ref="L2:O2"/>
    <mergeCell ref="Q2:T2"/>
    <mergeCell ref="B2:C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E12" sqref="E12"/>
    </sheetView>
  </sheetViews>
  <sheetFormatPr defaultRowHeight="15" x14ac:dyDescent="0.25"/>
  <cols>
    <col min="1" max="1" width="21.42578125" bestFit="1" customWidth="1"/>
  </cols>
  <sheetData>
    <row r="1" spans="1:6" x14ac:dyDescent="0.25">
      <c r="A1" s="1" t="s">
        <v>29</v>
      </c>
      <c r="B1">
        <v>1</v>
      </c>
      <c r="C1">
        <v>2</v>
      </c>
      <c r="D1">
        <v>3</v>
      </c>
      <c r="E1">
        <v>4</v>
      </c>
      <c r="F1" t="s">
        <v>38</v>
      </c>
    </row>
    <row r="2" spans="1:6" x14ac:dyDescent="0.25">
      <c r="A2" t="s">
        <v>23</v>
      </c>
      <c r="B2">
        <v>1</v>
      </c>
      <c r="C2">
        <v>0</v>
      </c>
      <c r="D2">
        <v>0</v>
      </c>
      <c r="E2">
        <v>0</v>
      </c>
      <c r="F2" s="4">
        <f>AVERAGE(B2:E2)</f>
        <v>0.25</v>
      </c>
    </row>
    <row r="3" spans="1:6" x14ac:dyDescent="0.25">
      <c r="A3" t="s">
        <v>17</v>
      </c>
      <c r="B3">
        <v>2</v>
      </c>
      <c r="C3">
        <v>0</v>
      </c>
      <c r="D3">
        <v>2</v>
      </c>
      <c r="E3">
        <v>3</v>
      </c>
      <c r="F3" s="4">
        <f t="shared" ref="F3:F12" si="0">AVERAGE(B3:E3)</f>
        <v>1.75</v>
      </c>
    </row>
    <row r="4" spans="1:6" x14ac:dyDescent="0.25">
      <c r="A4" t="s">
        <v>18</v>
      </c>
      <c r="B4">
        <v>2</v>
      </c>
      <c r="C4">
        <v>0</v>
      </c>
      <c r="D4">
        <v>2</v>
      </c>
      <c r="E4">
        <v>2</v>
      </c>
      <c r="F4" s="4">
        <f t="shared" si="0"/>
        <v>1.5</v>
      </c>
    </row>
    <row r="5" spans="1:6" x14ac:dyDescent="0.25">
      <c r="A5" t="s">
        <v>19</v>
      </c>
      <c r="B5">
        <v>3</v>
      </c>
      <c r="C5">
        <v>0</v>
      </c>
      <c r="D5">
        <v>1</v>
      </c>
      <c r="E5">
        <v>2</v>
      </c>
      <c r="F5" s="4">
        <f t="shared" si="0"/>
        <v>1.5</v>
      </c>
    </row>
    <row r="6" spans="1:6" x14ac:dyDescent="0.25">
      <c r="A6" t="s">
        <v>24</v>
      </c>
      <c r="B6">
        <v>3</v>
      </c>
      <c r="C6">
        <v>0</v>
      </c>
      <c r="D6">
        <v>2</v>
      </c>
      <c r="E6">
        <v>1</v>
      </c>
      <c r="F6" s="4">
        <f t="shared" si="0"/>
        <v>1.5</v>
      </c>
    </row>
    <row r="7" spans="1:6" x14ac:dyDescent="0.25">
      <c r="A7" t="s">
        <v>25</v>
      </c>
      <c r="B7">
        <v>3</v>
      </c>
      <c r="C7">
        <v>0</v>
      </c>
      <c r="D7">
        <v>2</v>
      </c>
      <c r="E7">
        <v>2</v>
      </c>
      <c r="F7" s="4">
        <f t="shared" si="0"/>
        <v>1.75</v>
      </c>
    </row>
    <row r="8" spans="1:6" x14ac:dyDescent="0.25">
      <c r="A8" t="s">
        <v>22</v>
      </c>
      <c r="B8">
        <v>5</v>
      </c>
      <c r="C8">
        <v>5</v>
      </c>
      <c r="D8">
        <v>5</v>
      </c>
      <c r="E8">
        <v>5</v>
      </c>
      <c r="F8" s="4">
        <f t="shared" si="0"/>
        <v>5</v>
      </c>
    </row>
    <row r="9" spans="1:6" x14ac:dyDescent="0.25">
      <c r="A9" t="s">
        <v>26</v>
      </c>
      <c r="B9">
        <v>4</v>
      </c>
      <c r="C9">
        <v>3</v>
      </c>
      <c r="D9">
        <v>3</v>
      </c>
      <c r="E9">
        <v>5</v>
      </c>
      <c r="F9" s="4">
        <f t="shared" si="0"/>
        <v>3.75</v>
      </c>
    </row>
    <row r="10" spans="1:6" x14ac:dyDescent="0.25">
      <c r="A10" t="s">
        <v>27</v>
      </c>
      <c r="B10">
        <v>4</v>
      </c>
      <c r="C10">
        <v>4</v>
      </c>
      <c r="D10">
        <v>4</v>
      </c>
      <c r="E10">
        <v>5.5</v>
      </c>
      <c r="F10" s="4">
        <f t="shared" si="0"/>
        <v>4.375</v>
      </c>
    </row>
    <row r="11" spans="1:6" x14ac:dyDescent="0.25">
      <c r="A11" t="s">
        <v>28</v>
      </c>
      <c r="B11">
        <v>6</v>
      </c>
      <c r="C11">
        <v>6</v>
      </c>
      <c r="D11">
        <v>5</v>
      </c>
      <c r="E11">
        <v>6</v>
      </c>
      <c r="F11" s="4">
        <f t="shared" si="0"/>
        <v>5.75</v>
      </c>
    </row>
    <row r="12" spans="1:6" x14ac:dyDescent="0.25">
      <c r="A12" t="s">
        <v>33</v>
      </c>
      <c r="B12">
        <v>7</v>
      </c>
      <c r="C12">
        <v>6</v>
      </c>
      <c r="D12">
        <v>6</v>
      </c>
      <c r="F12" s="4">
        <f t="shared" si="0"/>
        <v>6.333333333333333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B23" sqref="B23"/>
    </sheetView>
  </sheetViews>
  <sheetFormatPr defaultRowHeight="15" x14ac:dyDescent="0.25"/>
  <cols>
    <col min="1" max="1" width="41.140625" customWidth="1"/>
    <col min="2" max="2" width="12.7109375" customWidth="1"/>
    <col min="3" max="3" width="9.28515625" bestFit="1" customWidth="1"/>
    <col min="4" max="4" width="4.28515625" bestFit="1" customWidth="1"/>
    <col min="5" max="5" width="4" bestFit="1" customWidth="1"/>
    <col min="6" max="8" width="6" bestFit="1" customWidth="1"/>
    <col min="9" max="9" width="4.42578125" bestFit="1" customWidth="1"/>
    <col min="10" max="10" width="7.5703125" customWidth="1"/>
    <col min="11" max="11" width="5.85546875" customWidth="1"/>
    <col min="12" max="12" width="6.7109375" customWidth="1"/>
    <col min="13" max="13" width="14.5703125" customWidth="1"/>
  </cols>
  <sheetData>
    <row r="1" spans="1:13" x14ac:dyDescent="0.25">
      <c r="A1" s="17" t="s">
        <v>71</v>
      </c>
      <c r="B1" s="17"/>
    </row>
    <row r="2" spans="1:13" ht="42.6" customHeight="1" x14ac:dyDescent="0.25">
      <c r="A2" s="11" t="s">
        <v>58</v>
      </c>
      <c r="B2" s="11"/>
      <c r="C2" s="41" t="s">
        <v>82</v>
      </c>
      <c r="D2" s="43" t="s">
        <v>57</v>
      </c>
      <c r="E2" s="46"/>
      <c r="F2" s="43" t="s">
        <v>88</v>
      </c>
      <c r="G2" s="44"/>
      <c r="H2" s="44"/>
      <c r="I2" s="43" t="s">
        <v>80</v>
      </c>
      <c r="J2" s="44"/>
      <c r="K2" s="43" t="s">
        <v>81</v>
      </c>
      <c r="L2" s="44"/>
      <c r="M2" s="43" t="s">
        <v>72</v>
      </c>
    </row>
    <row r="3" spans="1:13" ht="28.9" customHeight="1" x14ac:dyDescent="0.25">
      <c r="A3" s="10"/>
      <c r="B3" s="10"/>
      <c r="C3" s="42"/>
      <c r="D3" s="22" t="s">
        <v>4</v>
      </c>
      <c r="E3" s="13" t="s">
        <v>84</v>
      </c>
      <c r="F3" s="13" t="s">
        <v>30</v>
      </c>
      <c r="G3" s="13" t="s">
        <v>31</v>
      </c>
      <c r="H3" s="12" t="s">
        <v>32</v>
      </c>
      <c r="I3" s="13" t="s">
        <v>4</v>
      </c>
      <c r="J3" s="12" t="s">
        <v>84</v>
      </c>
      <c r="K3" s="13" t="s">
        <v>4</v>
      </c>
      <c r="L3" s="12" t="s">
        <v>84</v>
      </c>
      <c r="M3" s="45"/>
    </row>
    <row r="4" spans="1:13" ht="15" customHeight="1" x14ac:dyDescent="0.25">
      <c r="A4" s="21" t="s">
        <v>85</v>
      </c>
      <c r="B4" s="21"/>
      <c r="C4" s="19"/>
      <c r="D4" s="19"/>
      <c r="E4" s="19"/>
      <c r="F4" s="19"/>
      <c r="G4" s="19"/>
      <c r="H4" s="19"/>
      <c r="I4" s="19"/>
      <c r="J4" s="19"/>
      <c r="K4" s="19"/>
      <c r="L4" s="19"/>
      <c r="M4" s="20"/>
    </row>
    <row r="5" spans="1:13" x14ac:dyDescent="0.25">
      <c r="A5" t="s">
        <v>23</v>
      </c>
      <c r="C5" s="8">
        <v>0.25</v>
      </c>
      <c r="D5" s="8">
        <v>4.458333333333333</v>
      </c>
      <c r="E5" s="4">
        <v>1</v>
      </c>
      <c r="F5" s="9">
        <v>37</v>
      </c>
      <c r="G5" s="9">
        <v>93.5</v>
      </c>
      <c r="H5" s="9">
        <v>95</v>
      </c>
      <c r="I5" s="8">
        <v>16.2</v>
      </c>
      <c r="J5" s="8">
        <v>3.1</v>
      </c>
      <c r="K5" s="3"/>
      <c r="L5" s="3"/>
      <c r="M5" s="3"/>
    </row>
    <row r="6" spans="1:13" x14ac:dyDescent="0.25">
      <c r="A6" t="s">
        <v>74</v>
      </c>
      <c r="C6" s="8">
        <v>1.75</v>
      </c>
      <c r="D6" s="8">
        <v>4.7291666666666661</v>
      </c>
      <c r="E6">
        <v>0.7</v>
      </c>
      <c r="F6" s="9">
        <v>33</v>
      </c>
      <c r="G6" s="9">
        <v>93</v>
      </c>
      <c r="H6" s="9">
        <v>89.75</v>
      </c>
      <c r="I6" s="8">
        <v>16.3</v>
      </c>
      <c r="J6" s="8">
        <v>2.5</v>
      </c>
      <c r="K6" s="3"/>
      <c r="L6" s="3"/>
      <c r="M6" s="3"/>
    </row>
    <row r="7" spans="1:13" x14ac:dyDescent="0.25">
      <c r="A7" t="s">
        <v>73</v>
      </c>
      <c r="C7" s="8">
        <v>1.5</v>
      </c>
      <c r="D7" s="8">
        <v>4.333333333333333</v>
      </c>
      <c r="E7">
        <v>0.8</v>
      </c>
      <c r="F7" s="9">
        <v>28.75</v>
      </c>
      <c r="G7" s="9">
        <v>103</v>
      </c>
      <c r="H7" s="9">
        <v>100.75</v>
      </c>
      <c r="I7" s="8">
        <v>16.2</v>
      </c>
      <c r="J7" s="8">
        <v>2.2999999999999998</v>
      </c>
      <c r="K7" s="3"/>
      <c r="L7" s="3"/>
      <c r="M7" s="3"/>
    </row>
    <row r="8" spans="1:13" x14ac:dyDescent="0.25">
      <c r="A8" t="s">
        <v>19</v>
      </c>
      <c r="C8" s="8">
        <v>1.5</v>
      </c>
      <c r="D8" s="8">
        <v>5.125</v>
      </c>
      <c r="E8">
        <v>0.7</v>
      </c>
      <c r="F8" s="9">
        <v>10.25</v>
      </c>
      <c r="G8" s="9">
        <v>96.75</v>
      </c>
      <c r="H8" s="9">
        <v>88</v>
      </c>
      <c r="I8" s="8">
        <v>17.8</v>
      </c>
      <c r="J8" s="8">
        <v>2.4</v>
      </c>
      <c r="K8" s="3"/>
      <c r="L8" s="3"/>
      <c r="M8" s="3"/>
    </row>
    <row r="9" spans="1:13" x14ac:dyDescent="0.25">
      <c r="A9" t="s">
        <v>56</v>
      </c>
      <c r="C9" s="8">
        <v>1.5</v>
      </c>
      <c r="D9" s="8">
        <v>4.8125</v>
      </c>
      <c r="E9">
        <v>0.4</v>
      </c>
      <c r="F9" s="9">
        <v>17.75</v>
      </c>
      <c r="G9" s="9">
        <v>100.25</v>
      </c>
      <c r="H9" s="9">
        <v>99</v>
      </c>
      <c r="I9" s="8">
        <v>17.899999999999999</v>
      </c>
      <c r="J9" s="8">
        <v>2.2000000000000002</v>
      </c>
      <c r="K9" s="3"/>
      <c r="L9" s="3"/>
      <c r="M9" s="3"/>
    </row>
    <row r="10" spans="1:13" x14ac:dyDescent="0.25">
      <c r="A10" t="s">
        <v>25</v>
      </c>
      <c r="C10" s="8">
        <v>1.75</v>
      </c>
      <c r="D10" s="8">
        <v>5.0208333333333339</v>
      </c>
      <c r="E10">
        <v>0.5</v>
      </c>
      <c r="F10" s="9">
        <v>2.5</v>
      </c>
      <c r="G10" s="9">
        <v>93</v>
      </c>
      <c r="H10" s="9">
        <v>95.5</v>
      </c>
      <c r="I10" s="8">
        <v>19.100000000000001</v>
      </c>
      <c r="J10" s="8">
        <v>2.5</v>
      </c>
      <c r="K10" s="3"/>
      <c r="L10" s="3"/>
      <c r="M10" s="3"/>
    </row>
    <row r="11" spans="1:13" x14ac:dyDescent="0.25">
      <c r="A11" t="s">
        <v>75</v>
      </c>
      <c r="C11" s="8">
        <v>5</v>
      </c>
      <c r="D11" s="8">
        <v>4.291666666666667</v>
      </c>
      <c r="E11">
        <v>0.6</v>
      </c>
      <c r="F11" s="9">
        <v>22.5</v>
      </c>
      <c r="G11" s="9">
        <v>84.75</v>
      </c>
      <c r="H11" s="9">
        <v>82.75</v>
      </c>
      <c r="I11" s="8">
        <v>15</v>
      </c>
      <c r="J11" s="8">
        <v>2.9</v>
      </c>
      <c r="K11" s="3"/>
      <c r="L11" s="3"/>
      <c r="M11" s="3"/>
    </row>
    <row r="12" spans="1:13" x14ac:dyDescent="0.25">
      <c r="C12" s="8"/>
      <c r="D12" s="8"/>
      <c r="F12" s="9"/>
      <c r="G12" s="9"/>
      <c r="H12" s="9"/>
      <c r="I12" s="8"/>
      <c r="J12" s="8"/>
      <c r="K12" s="6"/>
      <c r="L12" s="6"/>
      <c r="M12" s="6"/>
    </row>
    <row r="13" spans="1:13" x14ac:dyDescent="0.25">
      <c r="A13" s="17" t="s">
        <v>86</v>
      </c>
      <c r="B13" s="17"/>
      <c r="C13" s="8"/>
      <c r="D13" s="8"/>
      <c r="F13" s="9"/>
      <c r="G13" s="9"/>
      <c r="H13" s="9"/>
      <c r="I13" s="8"/>
      <c r="J13" s="8"/>
      <c r="K13" s="6"/>
      <c r="L13" s="6"/>
      <c r="M13" s="6"/>
    </row>
    <row r="14" spans="1:13" x14ac:dyDescent="0.25">
      <c r="A14" t="s">
        <v>76</v>
      </c>
      <c r="C14" s="8">
        <v>3.75</v>
      </c>
      <c r="D14" s="8">
        <v>5.416666666666667</v>
      </c>
      <c r="E14">
        <v>0.5</v>
      </c>
      <c r="F14" s="9">
        <v>0</v>
      </c>
      <c r="G14" s="9">
        <v>92.25</v>
      </c>
      <c r="H14" s="9">
        <v>93.5</v>
      </c>
      <c r="I14" s="3"/>
      <c r="J14" s="3"/>
      <c r="K14" s="8">
        <v>13.6</v>
      </c>
      <c r="L14" s="8">
        <v>4.3</v>
      </c>
      <c r="M14" s="8">
        <v>0.7</v>
      </c>
    </row>
    <row r="15" spans="1:13" x14ac:dyDescent="0.25">
      <c r="A15" t="s">
        <v>77</v>
      </c>
      <c r="C15" s="8">
        <v>4.375</v>
      </c>
      <c r="D15" s="8">
        <v>4.979166666666667</v>
      </c>
      <c r="E15">
        <v>0.3</v>
      </c>
      <c r="F15" s="9">
        <v>0</v>
      </c>
      <c r="G15" s="9">
        <v>86</v>
      </c>
      <c r="H15" s="9">
        <v>87.25</v>
      </c>
      <c r="I15" s="3"/>
      <c r="J15" s="3"/>
      <c r="K15" s="8">
        <v>13.8</v>
      </c>
      <c r="L15" s="8">
        <v>5.4</v>
      </c>
      <c r="M15" s="8">
        <v>0.7</v>
      </c>
    </row>
    <row r="16" spans="1:13" x14ac:dyDescent="0.25">
      <c r="A16" t="s">
        <v>78</v>
      </c>
      <c r="C16" s="8">
        <v>5.75</v>
      </c>
      <c r="D16" s="8">
        <v>4.666666666666667</v>
      </c>
      <c r="E16">
        <v>0.5</v>
      </c>
      <c r="F16" s="9">
        <v>0</v>
      </c>
      <c r="G16" s="9">
        <v>91.5</v>
      </c>
      <c r="H16" s="9">
        <v>94.25</v>
      </c>
      <c r="I16" s="3"/>
      <c r="J16" s="3"/>
      <c r="K16" s="8">
        <v>13.8</v>
      </c>
      <c r="L16" s="8">
        <v>4.7</v>
      </c>
      <c r="M16" s="8">
        <v>0</v>
      </c>
    </row>
    <row r="17" spans="1:13" x14ac:dyDescent="0.25">
      <c r="A17" s="10" t="s">
        <v>79</v>
      </c>
      <c r="B17" s="10"/>
      <c r="C17" s="14">
        <v>6.333333333333333</v>
      </c>
      <c r="D17" s="14">
        <v>4.875</v>
      </c>
      <c r="E17" s="10">
        <v>0.3</v>
      </c>
      <c r="F17" s="15">
        <v>0.75</v>
      </c>
      <c r="G17" s="15">
        <v>89</v>
      </c>
      <c r="H17" s="15">
        <v>93.5</v>
      </c>
      <c r="I17" s="16"/>
      <c r="J17" s="16"/>
      <c r="K17" s="14">
        <v>13.5</v>
      </c>
      <c r="L17" s="14">
        <v>4.9000000000000004</v>
      </c>
      <c r="M17" s="14">
        <v>0.7</v>
      </c>
    </row>
    <row r="18" spans="1:13" ht="17.25" x14ac:dyDescent="0.25">
      <c r="A18" s="18" t="s">
        <v>83</v>
      </c>
      <c r="B18" s="18"/>
    </row>
    <row r="19" spans="1:13" ht="17.25" x14ac:dyDescent="0.25">
      <c r="A19" s="18" t="s">
        <v>89</v>
      </c>
      <c r="B19" s="18"/>
    </row>
  </sheetData>
  <mergeCells count="6">
    <mergeCell ref="C2:C3"/>
    <mergeCell ref="F2:H2"/>
    <mergeCell ref="I2:J2"/>
    <mergeCell ref="M2:M3"/>
    <mergeCell ref="K2:L2"/>
    <mergeCell ref="D2:E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49" workbookViewId="0">
      <selection activeCell="K33" sqref="K33"/>
    </sheetView>
  </sheetViews>
  <sheetFormatPr defaultRowHeight="15" x14ac:dyDescent="0.25"/>
  <cols>
    <col min="1" max="1" width="11.85546875" bestFit="1" customWidth="1"/>
    <col min="2" max="2" width="14.28515625" bestFit="1" customWidth="1"/>
    <col min="3" max="3" width="30.28515625" bestFit="1" customWidth="1"/>
    <col min="7" max="7" width="14.28515625" bestFit="1" customWidth="1"/>
    <col min="8" max="8" width="30.28515625" bestFit="1" customWidth="1"/>
  </cols>
  <sheetData>
    <row r="1" spans="1:8" x14ac:dyDescent="0.25">
      <c r="B1" t="s">
        <v>39</v>
      </c>
      <c r="C1" t="s">
        <v>40</v>
      </c>
      <c r="G1" t="s">
        <v>39</v>
      </c>
      <c r="H1" t="s">
        <v>40</v>
      </c>
    </row>
    <row r="2" spans="1:8" x14ac:dyDescent="0.25">
      <c r="A2" t="s">
        <v>45</v>
      </c>
      <c r="F2" t="s">
        <v>45</v>
      </c>
    </row>
    <row r="3" spans="1:8" x14ac:dyDescent="0.25">
      <c r="B3">
        <v>21</v>
      </c>
      <c r="C3">
        <v>30</v>
      </c>
      <c r="G3">
        <v>21</v>
      </c>
      <c r="H3">
        <v>30</v>
      </c>
    </row>
    <row r="4" spans="1:8" x14ac:dyDescent="0.25">
      <c r="B4">
        <v>22</v>
      </c>
      <c r="C4">
        <v>23</v>
      </c>
      <c r="G4">
        <v>22</v>
      </c>
      <c r="H4">
        <v>23</v>
      </c>
    </row>
    <row r="5" spans="1:8" x14ac:dyDescent="0.25">
      <c r="B5">
        <v>19</v>
      </c>
      <c r="C5">
        <v>25</v>
      </c>
      <c r="G5">
        <v>19</v>
      </c>
      <c r="H5">
        <v>25</v>
      </c>
    </row>
    <row r="6" spans="1:8" x14ac:dyDescent="0.25">
      <c r="B6">
        <v>19</v>
      </c>
      <c r="C6">
        <v>26</v>
      </c>
      <c r="G6">
        <v>19</v>
      </c>
      <c r="H6">
        <v>26</v>
      </c>
    </row>
    <row r="7" spans="1:8" x14ac:dyDescent="0.25">
      <c r="B7">
        <v>22</v>
      </c>
      <c r="C7">
        <v>27</v>
      </c>
      <c r="G7">
        <v>22</v>
      </c>
      <c r="H7">
        <v>27</v>
      </c>
    </row>
    <row r="8" spans="1:8" x14ac:dyDescent="0.25">
      <c r="B8">
        <v>22</v>
      </c>
      <c r="C8">
        <v>19</v>
      </c>
      <c r="G8">
        <v>22</v>
      </c>
      <c r="H8">
        <v>19</v>
      </c>
    </row>
    <row r="9" spans="1:8" x14ac:dyDescent="0.25">
      <c r="B9">
        <v>20</v>
      </c>
      <c r="C9">
        <v>25</v>
      </c>
      <c r="G9">
        <v>20</v>
      </c>
      <c r="H9">
        <v>25</v>
      </c>
    </row>
    <row r="10" spans="1:8" x14ac:dyDescent="0.25">
      <c r="B10">
        <v>22</v>
      </c>
      <c r="C10">
        <v>23</v>
      </c>
      <c r="G10">
        <v>22</v>
      </c>
      <c r="H10">
        <v>23</v>
      </c>
    </row>
    <row r="11" spans="1:8" x14ac:dyDescent="0.25">
      <c r="B11">
        <v>19</v>
      </c>
      <c r="C11">
        <v>28</v>
      </c>
      <c r="G11">
        <v>19</v>
      </c>
      <c r="H11">
        <v>28</v>
      </c>
    </row>
    <row r="12" spans="1:8" x14ac:dyDescent="0.25">
      <c r="B12">
        <v>20</v>
      </c>
      <c r="C12">
        <v>23</v>
      </c>
      <c r="G12">
        <v>20</v>
      </c>
      <c r="H12">
        <v>23</v>
      </c>
    </row>
    <row r="13" spans="1:8" x14ac:dyDescent="0.25">
      <c r="B13">
        <v>25</v>
      </c>
      <c r="C13">
        <v>28</v>
      </c>
      <c r="G13">
        <v>25</v>
      </c>
      <c r="H13">
        <v>28</v>
      </c>
    </row>
    <row r="14" spans="1:8" x14ac:dyDescent="0.25">
      <c r="B14">
        <v>18</v>
      </c>
      <c r="C14">
        <v>25</v>
      </c>
      <c r="G14">
        <v>18</v>
      </c>
      <c r="H14">
        <v>25</v>
      </c>
    </row>
    <row r="15" spans="1:8" x14ac:dyDescent="0.25">
      <c r="B15">
        <v>18</v>
      </c>
      <c r="C15">
        <v>21</v>
      </c>
      <c r="G15">
        <v>18</v>
      </c>
      <c r="H15">
        <v>21</v>
      </c>
    </row>
    <row r="16" spans="1:8" x14ac:dyDescent="0.25">
      <c r="B16">
        <v>18</v>
      </c>
      <c r="C16">
        <v>27</v>
      </c>
      <c r="G16">
        <v>18</v>
      </c>
      <c r="H16">
        <v>27</v>
      </c>
    </row>
    <row r="17" spans="1:8" x14ac:dyDescent="0.25">
      <c r="B17">
        <v>20</v>
      </c>
      <c r="C17">
        <v>21</v>
      </c>
      <c r="G17">
        <v>20</v>
      </c>
      <c r="H17">
        <v>21</v>
      </c>
    </row>
    <row r="18" spans="1:8" x14ac:dyDescent="0.25">
      <c r="B18">
        <v>21</v>
      </c>
      <c r="C18">
        <v>26</v>
      </c>
      <c r="G18">
        <v>21</v>
      </c>
      <c r="H18">
        <v>26</v>
      </c>
    </row>
    <row r="19" spans="1:8" x14ac:dyDescent="0.25">
      <c r="B19">
        <v>21</v>
      </c>
      <c r="C19">
        <v>27</v>
      </c>
      <c r="G19">
        <v>21</v>
      </c>
      <c r="H19">
        <v>27</v>
      </c>
    </row>
    <row r="20" spans="1:8" x14ac:dyDescent="0.25">
      <c r="B20">
        <v>19</v>
      </c>
      <c r="C20">
        <v>21</v>
      </c>
      <c r="G20">
        <v>19</v>
      </c>
      <c r="H20">
        <v>21</v>
      </c>
    </row>
    <row r="21" spans="1:8" x14ac:dyDescent="0.25">
      <c r="B21">
        <v>20</v>
      </c>
      <c r="C21">
        <v>23</v>
      </c>
      <c r="G21">
        <v>20</v>
      </c>
      <c r="H21">
        <v>23</v>
      </c>
    </row>
    <row r="22" spans="1:8" x14ac:dyDescent="0.25">
      <c r="B22">
        <v>20</v>
      </c>
      <c r="C22">
        <v>22</v>
      </c>
      <c r="G22">
        <v>20</v>
      </c>
      <c r="H22">
        <v>22</v>
      </c>
    </row>
    <row r="23" spans="1:8" x14ac:dyDescent="0.25">
      <c r="B23">
        <v>17</v>
      </c>
      <c r="C23">
        <v>25</v>
      </c>
      <c r="G23">
        <v>17</v>
      </c>
      <c r="H23">
        <v>25</v>
      </c>
    </row>
    <row r="24" spans="1:8" x14ac:dyDescent="0.25">
      <c r="B24">
        <v>21</v>
      </c>
      <c r="C24">
        <v>26</v>
      </c>
      <c r="G24">
        <v>21</v>
      </c>
      <c r="H24">
        <v>26</v>
      </c>
    </row>
    <row r="25" spans="1:8" x14ac:dyDescent="0.25">
      <c r="B25">
        <v>19</v>
      </c>
      <c r="C25">
        <v>25</v>
      </c>
      <c r="G25">
        <v>19</v>
      </c>
      <c r="H25">
        <v>25</v>
      </c>
    </row>
    <row r="26" spans="1:8" x14ac:dyDescent="0.25">
      <c r="B26">
        <v>20</v>
      </c>
      <c r="C26">
        <v>27</v>
      </c>
      <c r="G26">
        <v>20</v>
      </c>
      <c r="H26">
        <v>27</v>
      </c>
    </row>
    <row r="27" spans="1:8" x14ac:dyDescent="0.25">
      <c r="A27" t="s">
        <v>38</v>
      </c>
      <c r="B27" s="5">
        <f>AVERAGE(B3:B26)</f>
        <v>20.125</v>
      </c>
      <c r="C27" s="5">
        <f>AVERAGE(C3:C26)</f>
        <v>24.708333333333332</v>
      </c>
      <c r="G27" s="5"/>
      <c r="H27" s="5"/>
    </row>
    <row r="28" spans="1:8" x14ac:dyDescent="0.25">
      <c r="A28" t="s">
        <v>41</v>
      </c>
      <c r="B28" s="4">
        <f>_xlfn.STDEV.S(B3:B27)</f>
        <v>1.7154324041865752</v>
      </c>
      <c r="C28" s="4">
        <f>_xlfn.STDEV.S(C3:C27)</f>
        <v>2.6532867458221521</v>
      </c>
      <c r="G28" s="4"/>
      <c r="H28" s="4"/>
    </row>
    <row r="30" spans="1:8" x14ac:dyDescent="0.25">
      <c r="A30" t="s">
        <v>44</v>
      </c>
      <c r="F30" t="s">
        <v>44</v>
      </c>
    </row>
    <row r="31" spans="1:8" x14ac:dyDescent="0.25">
      <c r="B31">
        <v>28</v>
      </c>
      <c r="C31">
        <v>30</v>
      </c>
      <c r="G31">
        <v>28</v>
      </c>
      <c r="H31">
        <v>30</v>
      </c>
    </row>
    <row r="32" spans="1:8" x14ac:dyDescent="0.25">
      <c r="B32">
        <v>25</v>
      </c>
      <c r="C32">
        <v>31</v>
      </c>
      <c r="G32">
        <v>25</v>
      </c>
      <c r="H32">
        <v>31</v>
      </c>
    </row>
    <row r="33" spans="2:8" x14ac:dyDescent="0.25">
      <c r="B33">
        <v>23</v>
      </c>
      <c r="C33">
        <v>28</v>
      </c>
      <c r="G33">
        <v>23</v>
      </c>
      <c r="H33">
        <v>28</v>
      </c>
    </row>
    <row r="34" spans="2:8" x14ac:dyDescent="0.25">
      <c r="B34">
        <v>27</v>
      </c>
      <c r="C34">
        <v>31</v>
      </c>
      <c r="G34">
        <v>27</v>
      </c>
      <c r="H34">
        <v>31</v>
      </c>
    </row>
    <row r="35" spans="2:8" x14ac:dyDescent="0.25">
      <c r="B35">
        <v>19</v>
      </c>
      <c r="C35">
        <v>28</v>
      </c>
      <c r="G35">
        <v>19</v>
      </c>
      <c r="H35">
        <v>28</v>
      </c>
    </row>
    <row r="36" spans="2:8" x14ac:dyDescent="0.25">
      <c r="B36">
        <v>23</v>
      </c>
      <c r="C36">
        <v>27</v>
      </c>
      <c r="G36">
        <v>23</v>
      </c>
      <c r="H36">
        <v>27</v>
      </c>
    </row>
    <row r="37" spans="2:8" x14ac:dyDescent="0.25">
      <c r="B37">
        <v>23</v>
      </c>
      <c r="C37">
        <v>31</v>
      </c>
      <c r="G37">
        <v>23</v>
      </c>
      <c r="H37">
        <v>31</v>
      </c>
    </row>
    <row r="38" spans="2:8" x14ac:dyDescent="0.25">
      <c r="B38">
        <v>25</v>
      </c>
      <c r="C38">
        <v>30</v>
      </c>
      <c r="G38">
        <v>25</v>
      </c>
      <c r="H38">
        <v>30</v>
      </c>
    </row>
    <row r="39" spans="2:8" x14ac:dyDescent="0.25">
      <c r="B39">
        <v>29</v>
      </c>
      <c r="C39">
        <v>27</v>
      </c>
      <c r="G39">
        <v>29</v>
      </c>
      <c r="H39">
        <v>27</v>
      </c>
    </row>
    <row r="40" spans="2:8" x14ac:dyDescent="0.25">
      <c r="B40">
        <v>22</v>
      </c>
      <c r="C40">
        <v>30</v>
      </c>
      <c r="G40">
        <v>22</v>
      </c>
      <c r="H40">
        <v>30</v>
      </c>
    </row>
    <row r="41" spans="2:8" x14ac:dyDescent="0.25">
      <c r="B41">
        <v>22</v>
      </c>
      <c r="C41">
        <v>31</v>
      </c>
      <c r="G41">
        <v>22</v>
      </c>
      <c r="H41">
        <v>31</v>
      </c>
    </row>
    <row r="42" spans="2:8" x14ac:dyDescent="0.25">
      <c r="B42">
        <v>24</v>
      </c>
      <c r="C42">
        <v>30</v>
      </c>
      <c r="G42">
        <v>24</v>
      </c>
      <c r="H42">
        <v>30</v>
      </c>
    </row>
    <row r="43" spans="2:8" x14ac:dyDescent="0.25">
      <c r="B43">
        <v>27</v>
      </c>
      <c r="C43">
        <v>31</v>
      </c>
      <c r="G43">
        <v>27</v>
      </c>
      <c r="H43">
        <v>31</v>
      </c>
    </row>
    <row r="44" spans="2:8" x14ac:dyDescent="0.25">
      <c r="B44">
        <v>22</v>
      </c>
      <c r="C44">
        <v>29</v>
      </c>
      <c r="G44">
        <v>22</v>
      </c>
      <c r="H44">
        <v>29</v>
      </c>
    </row>
    <row r="45" spans="2:8" x14ac:dyDescent="0.25">
      <c r="B45">
        <v>22</v>
      </c>
      <c r="C45">
        <v>27</v>
      </c>
      <c r="G45">
        <v>22</v>
      </c>
      <c r="H45">
        <v>27</v>
      </c>
    </row>
    <row r="46" spans="2:8" x14ac:dyDescent="0.25">
      <c r="B46">
        <v>29</v>
      </c>
      <c r="C46">
        <v>25</v>
      </c>
      <c r="G46">
        <v>29</v>
      </c>
      <c r="H46">
        <v>25</v>
      </c>
    </row>
    <row r="47" spans="2:8" x14ac:dyDescent="0.25">
      <c r="B47">
        <v>27</v>
      </c>
      <c r="C47">
        <v>28</v>
      </c>
      <c r="G47">
        <v>27</v>
      </c>
      <c r="H47">
        <v>28</v>
      </c>
    </row>
    <row r="48" spans="2:8" x14ac:dyDescent="0.25">
      <c r="B48">
        <v>26</v>
      </c>
      <c r="C48">
        <v>29</v>
      </c>
      <c r="G48">
        <v>26</v>
      </c>
      <c r="H48">
        <v>29</v>
      </c>
    </row>
    <row r="49" spans="1:8" x14ac:dyDescent="0.25">
      <c r="B49">
        <v>25</v>
      </c>
      <c r="C49">
        <v>30</v>
      </c>
      <c r="G49">
        <v>25</v>
      </c>
      <c r="H49">
        <v>30</v>
      </c>
    </row>
    <row r="50" spans="1:8" x14ac:dyDescent="0.25">
      <c r="B50">
        <v>26</v>
      </c>
      <c r="C50">
        <v>30</v>
      </c>
      <c r="G50">
        <v>26</v>
      </c>
      <c r="H50">
        <v>30</v>
      </c>
    </row>
    <row r="51" spans="1:8" x14ac:dyDescent="0.25">
      <c r="B51">
        <v>27</v>
      </c>
      <c r="C51">
        <v>26</v>
      </c>
      <c r="G51">
        <v>27</v>
      </c>
      <c r="H51">
        <v>26</v>
      </c>
    </row>
    <row r="52" spans="1:8" x14ac:dyDescent="0.25">
      <c r="B52">
        <v>25</v>
      </c>
      <c r="C52">
        <v>27</v>
      </c>
      <c r="G52">
        <v>25</v>
      </c>
      <c r="H52">
        <v>27</v>
      </c>
    </row>
    <row r="53" spans="1:8" x14ac:dyDescent="0.25">
      <c r="B53">
        <v>22</v>
      </c>
      <c r="C53">
        <v>30</v>
      </c>
      <c r="G53">
        <v>22</v>
      </c>
      <c r="H53">
        <v>30</v>
      </c>
    </row>
    <row r="54" spans="1:8" x14ac:dyDescent="0.25">
      <c r="B54">
        <v>25</v>
      </c>
      <c r="C54">
        <v>28</v>
      </c>
      <c r="G54">
        <v>25</v>
      </c>
      <c r="H54">
        <v>28</v>
      </c>
    </row>
    <row r="55" spans="1:8" x14ac:dyDescent="0.25">
      <c r="A55" t="s">
        <v>38</v>
      </c>
      <c r="B55" s="4">
        <f ca="1">AVERAGE(B31:B57)</f>
        <v>24.708333333333332</v>
      </c>
      <c r="C55" s="4">
        <f ca="1">AVERAGE(C31:C57)</f>
        <v>28.916666666666668</v>
      </c>
      <c r="G55" s="4"/>
      <c r="H55" s="4"/>
    </row>
    <row r="56" spans="1:8" x14ac:dyDescent="0.25">
      <c r="A56" t="s">
        <v>41</v>
      </c>
      <c r="B56" s="4">
        <f>_xlfn.STDEV.S(B31:B54)</f>
        <v>2.5619144788812673</v>
      </c>
      <c r="C56" s="4">
        <f>_xlfn.STDEV.S(C31:C54)</f>
        <v>1.7672544824662635</v>
      </c>
      <c r="G56" s="4"/>
      <c r="H56" s="4"/>
    </row>
    <row r="58" spans="1:8" x14ac:dyDescent="0.25">
      <c r="A58" t="s">
        <v>42</v>
      </c>
      <c r="G58" s="4">
        <f>AVERAGE(G3:G54)</f>
        <v>22.416666666666668</v>
      </c>
      <c r="H58" s="4">
        <f>AVERAGE(H3:H54)</f>
        <v>26.8125</v>
      </c>
    </row>
    <row r="59" spans="1:8" x14ac:dyDescent="0.25">
      <c r="A59" t="s">
        <v>43</v>
      </c>
      <c r="G59" s="4">
        <f>_xlfn.STDEV.S(G3:G54)</f>
        <v>3.1745888213116968</v>
      </c>
      <c r="H59" s="4">
        <f>_xlfn.STDEV.S(H3:H54)</f>
        <v>3.1056314669501015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opLeftCell="C4" workbookViewId="0">
      <selection activeCell="M27" sqref="M27"/>
    </sheetView>
  </sheetViews>
  <sheetFormatPr defaultRowHeight="15" x14ac:dyDescent="0.25"/>
  <sheetData>
    <row r="1" spans="1:20" x14ac:dyDescent="0.25">
      <c r="A1" s="1" t="s">
        <v>55</v>
      </c>
    </row>
    <row r="2" spans="1:20" ht="45" x14ac:dyDescent="0.25">
      <c r="A2" t="s">
        <v>46</v>
      </c>
      <c r="B2" s="7" t="s">
        <v>47</v>
      </c>
      <c r="C2" s="7" t="s">
        <v>48</v>
      </c>
      <c r="D2" s="7" t="s">
        <v>49</v>
      </c>
      <c r="E2" s="7" t="s">
        <v>50</v>
      </c>
      <c r="F2" s="7" t="s">
        <v>51</v>
      </c>
      <c r="G2" s="7" t="s">
        <v>52</v>
      </c>
      <c r="H2" t="s">
        <v>53</v>
      </c>
      <c r="I2" s="7" t="s">
        <v>54</v>
      </c>
      <c r="K2" s="7" t="s">
        <v>47</v>
      </c>
      <c r="L2" s="7" t="s">
        <v>50</v>
      </c>
      <c r="M2" s="7" t="s">
        <v>51</v>
      </c>
      <c r="N2" s="7" t="s">
        <v>54</v>
      </c>
      <c r="Q2" s="7" t="s">
        <v>48</v>
      </c>
      <c r="R2" s="7" t="s">
        <v>49</v>
      </c>
      <c r="S2" s="7" t="s">
        <v>52</v>
      </c>
      <c r="T2" t="s">
        <v>53</v>
      </c>
    </row>
    <row r="3" spans="1:20" x14ac:dyDescent="0.25">
      <c r="B3">
        <v>27</v>
      </c>
      <c r="C3">
        <v>28</v>
      </c>
      <c r="D3">
        <v>31</v>
      </c>
      <c r="E3">
        <v>28</v>
      </c>
      <c r="F3">
        <v>30</v>
      </c>
      <c r="G3">
        <v>26</v>
      </c>
      <c r="H3">
        <v>29</v>
      </c>
      <c r="I3">
        <v>30</v>
      </c>
      <c r="K3">
        <v>27</v>
      </c>
      <c r="L3">
        <v>28</v>
      </c>
      <c r="M3">
        <v>30</v>
      </c>
      <c r="N3">
        <v>30</v>
      </c>
      <c r="Q3">
        <v>28</v>
      </c>
      <c r="R3">
        <v>31</v>
      </c>
      <c r="S3">
        <v>26</v>
      </c>
      <c r="T3">
        <v>29</v>
      </c>
    </row>
    <row r="4" spans="1:20" x14ac:dyDescent="0.25">
      <c r="B4">
        <v>32</v>
      </c>
      <c r="C4">
        <v>32</v>
      </c>
      <c r="D4">
        <v>27</v>
      </c>
      <c r="E4">
        <v>30</v>
      </c>
      <c r="F4">
        <v>26</v>
      </c>
      <c r="G4">
        <v>25</v>
      </c>
      <c r="H4">
        <v>28</v>
      </c>
      <c r="I4">
        <v>28</v>
      </c>
      <c r="K4">
        <v>32</v>
      </c>
      <c r="L4">
        <v>30</v>
      </c>
      <c r="M4">
        <v>26</v>
      </c>
      <c r="N4">
        <v>28</v>
      </c>
      <c r="Q4">
        <v>32</v>
      </c>
      <c r="R4">
        <v>27</v>
      </c>
      <c r="S4">
        <v>25</v>
      </c>
      <c r="T4">
        <v>28</v>
      </c>
    </row>
    <row r="5" spans="1:20" x14ac:dyDescent="0.25">
      <c r="B5">
        <v>29</v>
      </c>
      <c r="C5">
        <v>31</v>
      </c>
      <c r="D5">
        <v>31</v>
      </c>
      <c r="E5">
        <v>27</v>
      </c>
      <c r="F5">
        <v>26</v>
      </c>
      <c r="G5">
        <v>25</v>
      </c>
      <c r="H5">
        <v>29</v>
      </c>
      <c r="I5">
        <v>28</v>
      </c>
      <c r="K5">
        <v>29</v>
      </c>
      <c r="L5">
        <v>27</v>
      </c>
      <c r="M5">
        <v>26</v>
      </c>
      <c r="N5">
        <v>28</v>
      </c>
      <c r="Q5">
        <v>31</v>
      </c>
      <c r="R5">
        <v>31</v>
      </c>
      <c r="S5">
        <v>25</v>
      </c>
      <c r="T5">
        <v>29</v>
      </c>
    </row>
    <row r="6" spans="1:20" x14ac:dyDescent="0.25">
      <c r="B6">
        <v>28</v>
      </c>
      <c r="C6">
        <v>26</v>
      </c>
      <c r="D6">
        <v>27</v>
      </c>
      <c r="E6">
        <v>25</v>
      </c>
      <c r="F6">
        <v>27</v>
      </c>
      <c r="G6">
        <v>27</v>
      </c>
      <c r="H6">
        <v>23</v>
      </c>
      <c r="I6">
        <v>25</v>
      </c>
      <c r="K6">
        <v>28</v>
      </c>
      <c r="L6">
        <v>25</v>
      </c>
      <c r="M6">
        <v>27</v>
      </c>
      <c r="N6">
        <v>25</v>
      </c>
      <c r="Q6">
        <v>26</v>
      </c>
      <c r="R6">
        <v>27</v>
      </c>
      <c r="S6">
        <v>27</v>
      </c>
      <c r="T6">
        <v>23</v>
      </c>
    </row>
    <row r="7" spans="1:20" x14ac:dyDescent="0.25">
      <c r="B7">
        <v>26</v>
      </c>
      <c r="C7">
        <v>22</v>
      </c>
      <c r="D7">
        <v>28</v>
      </c>
      <c r="E7">
        <v>26</v>
      </c>
      <c r="F7">
        <v>26</v>
      </c>
      <c r="G7">
        <v>33</v>
      </c>
      <c r="H7">
        <v>29</v>
      </c>
      <c r="I7">
        <v>28</v>
      </c>
      <c r="K7">
        <v>26</v>
      </c>
      <c r="L7">
        <v>26</v>
      </c>
      <c r="M7">
        <v>26</v>
      </c>
      <c r="N7">
        <v>28</v>
      </c>
      <c r="Q7">
        <v>22</v>
      </c>
      <c r="R7">
        <v>28</v>
      </c>
      <c r="S7">
        <v>33</v>
      </c>
      <c r="T7">
        <v>29</v>
      </c>
    </row>
    <row r="8" spans="1:20" x14ac:dyDescent="0.25">
      <c r="B8">
        <v>30</v>
      </c>
      <c r="C8">
        <v>26</v>
      </c>
      <c r="D8">
        <v>23</v>
      </c>
      <c r="E8">
        <v>26</v>
      </c>
      <c r="F8">
        <v>26</v>
      </c>
      <c r="G8">
        <v>23</v>
      </c>
      <c r="H8">
        <v>25</v>
      </c>
      <c r="I8">
        <v>32</v>
      </c>
      <c r="K8">
        <v>30</v>
      </c>
      <c r="L8">
        <v>26</v>
      </c>
      <c r="M8">
        <v>26</v>
      </c>
      <c r="N8">
        <v>32</v>
      </c>
      <c r="Q8">
        <v>26</v>
      </c>
      <c r="R8">
        <v>23</v>
      </c>
      <c r="S8">
        <v>23</v>
      </c>
      <c r="T8">
        <v>25</v>
      </c>
    </row>
    <row r="9" spans="1:20" x14ac:dyDescent="0.25">
      <c r="B9">
        <v>28</v>
      </c>
      <c r="C9">
        <v>31</v>
      </c>
      <c r="D9">
        <v>31</v>
      </c>
      <c r="E9">
        <v>26</v>
      </c>
      <c r="F9">
        <v>28</v>
      </c>
      <c r="G9">
        <v>25</v>
      </c>
      <c r="H9">
        <v>30</v>
      </c>
      <c r="I9">
        <v>31</v>
      </c>
      <c r="K9">
        <v>28</v>
      </c>
      <c r="L9">
        <v>26</v>
      </c>
      <c r="M9">
        <v>28</v>
      </c>
      <c r="N9">
        <v>31</v>
      </c>
      <c r="Q9">
        <v>31</v>
      </c>
      <c r="R9">
        <v>31</v>
      </c>
      <c r="S9">
        <v>25</v>
      </c>
      <c r="T9">
        <v>30</v>
      </c>
    </row>
    <row r="10" spans="1:20" x14ac:dyDescent="0.25">
      <c r="B10">
        <v>28</v>
      </c>
      <c r="C10">
        <v>25</v>
      </c>
      <c r="D10">
        <v>30</v>
      </c>
      <c r="E10">
        <v>30</v>
      </c>
      <c r="F10">
        <v>28</v>
      </c>
      <c r="G10">
        <v>25</v>
      </c>
      <c r="H10">
        <v>25</v>
      </c>
      <c r="I10">
        <v>28</v>
      </c>
      <c r="K10">
        <v>28</v>
      </c>
      <c r="L10">
        <v>30</v>
      </c>
      <c r="M10">
        <v>28</v>
      </c>
      <c r="N10">
        <v>28</v>
      </c>
      <c r="Q10">
        <v>25</v>
      </c>
      <c r="R10">
        <v>30</v>
      </c>
      <c r="S10">
        <v>25</v>
      </c>
      <c r="T10">
        <v>25</v>
      </c>
    </row>
    <row r="11" spans="1:20" x14ac:dyDescent="0.25">
      <c r="B11">
        <v>29</v>
      </c>
      <c r="C11">
        <v>20</v>
      </c>
      <c r="D11">
        <v>26</v>
      </c>
      <c r="E11">
        <v>28</v>
      </c>
      <c r="F11">
        <v>29</v>
      </c>
      <c r="G11">
        <v>26</v>
      </c>
      <c r="H11">
        <v>24</v>
      </c>
      <c r="I11">
        <v>29</v>
      </c>
      <c r="K11">
        <v>29</v>
      </c>
      <c r="L11">
        <v>28</v>
      </c>
      <c r="M11">
        <v>29</v>
      </c>
      <c r="N11">
        <v>29</v>
      </c>
      <c r="Q11">
        <v>20</v>
      </c>
      <c r="R11">
        <v>26</v>
      </c>
      <c r="S11">
        <v>26</v>
      </c>
      <c r="T11">
        <v>24</v>
      </c>
    </row>
    <row r="12" spans="1:20" x14ac:dyDescent="0.25">
      <c r="B12">
        <v>27</v>
      </c>
      <c r="C12">
        <v>22</v>
      </c>
      <c r="D12">
        <v>27</v>
      </c>
      <c r="E12">
        <v>24</v>
      </c>
      <c r="F12">
        <v>30</v>
      </c>
      <c r="G12">
        <v>27</v>
      </c>
      <c r="H12">
        <v>25</v>
      </c>
      <c r="I12">
        <v>30</v>
      </c>
      <c r="K12">
        <v>27</v>
      </c>
      <c r="L12">
        <v>24</v>
      </c>
      <c r="M12">
        <v>30</v>
      </c>
      <c r="N12">
        <v>30</v>
      </c>
      <c r="Q12">
        <v>22</v>
      </c>
      <c r="R12">
        <v>27</v>
      </c>
      <c r="S12">
        <v>27</v>
      </c>
      <c r="T12">
        <v>25</v>
      </c>
    </row>
    <row r="13" spans="1:20" x14ac:dyDescent="0.25">
      <c r="B13">
        <v>29</v>
      </c>
      <c r="C13">
        <v>30</v>
      </c>
      <c r="D13">
        <v>32</v>
      </c>
      <c r="E13">
        <v>30</v>
      </c>
      <c r="F13">
        <v>31</v>
      </c>
      <c r="G13">
        <v>28</v>
      </c>
      <c r="H13">
        <v>21</v>
      </c>
      <c r="I13">
        <v>25</v>
      </c>
      <c r="K13">
        <v>29</v>
      </c>
      <c r="L13">
        <v>30</v>
      </c>
      <c r="M13">
        <v>31</v>
      </c>
      <c r="N13">
        <v>25</v>
      </c>
      <c r="Q13">
        <v>30</v>
      </c>
      <c r="R13">
        <v>32</v>
      </c>
      <c r="S13">
        <v>28</v>
      </c>
      <c r="T13">
        <v>21</v>
      </c>
    </row>
    <row r="14" spans="1:20" x14ac:dyDescent="0.25">
      <c r="B14">
        <v>26</v>
      </c>
      <c r="C14">
        <v>26</v>
      </c>
      <c r="D14">
        <v>26</v>
      </c>
      <c r="E14">
        <v>28</v>
      </c>
      <c r="F14">
        <v>27</v>
      </c>
      <c r="G14">
        <v>31</v>
      </c>
      <c r="H14">
        <v>26</v>
      </c>
      <c r="I14">
        <v>29</v>
      </c>
      <c r="K14">
        <v>26</v>
      </c>
      <c r="L14">
        <v>28</v>
      </c>
      <c r="M14">
        <v>27</v>
      </c>
      <c r="N14">
        <v>29</v>
      </c>
      <c r="Q14">
        <v>26</v>
      </c>
      <c r="R14">
        <v>26</v>
      </c>
      <c r="S14">
        <v>31</v>
      </c>
      <c r="T14">
        <v>26</v>
      </c>
    </row>
    <row r="15" spans="1:20" x14ac:dyDescent="0.25">
      <c r="B15">
        <v>30</v>
      </c>
      <c r="C15">
        <v>26</v>
      </c>
      <c r="D15">
        <v>28</v>
      </c>
      <c r="E15">
        <v>25</v>
      </c>
      <c r="F15">
        <v>25</v>
      </c>
      <c r="G15">
        <v>25</v>
      </c>
      <c r="H15">
        <v>31</v>
      </c>
      <c r="I15">
        <v>32</v>
      </c>
      <c r="K15">
        <v>30</v>
      </c>
      <c r="L15">
        <v>25</v>
      </c>
      <c r="M15">
        <v>25</v>
      </c>
      <c r="N15">
        <v>32</v>
      </c>
      <c r="Q15">
        <v>26</v>
      </c>
      <c r="R15">
        <v>28</v>
      </c>
      <c r="S15">
        <v>25</v>
      </c>
      <c r="T15">
        <v>31</v>
      </c>
    </row>
    <row r="16" spans="1:20" x14ac:dyDescent="0.25">
      <c r="B16">
        <v>31</v>
      </c>
      <c r="C16">
        <v>25</v>
      </c>
      <c r="D16">
        <v>31</v>
      </c>
      <c r="E16">
        <v>29</v>
      </c>
      <c r="F16">
        <v>28</v>
      </c>
      <c r="G16">
        <v>29</v>
      </c>
      <c r="H16">
        <v>28</v>
      </c>
      <c r="I16">
        <v>33</v>
      </c>
      <c r="K16">
        <v>31</v>
      </c>
      <c r="L16">
        <v>29</v>
      </c>
      <c r="M16">
        <v>28</v>
      </c>
      <c r="N16">
        <v>33</v>
      </c>
      <c r="Q16">
        <v>25</v>
      </c>
      <c r="R16">
        <v>31</v>
      </c>
      <c r="S16">
        <v>29</v>
      </c>
      <c r="T16">
        <v>28</v>
      </c>
    </row>
    <row r="17" spans="1:21" x14ac:dyDescent="0.25">
      <c r="B17">
        <v>32</v>
      </c>
      <c r="C17">
        <v>26</v>
      </c>
      <c r="D17">
        <v>23</v>
      </c>
      <c r="E17">
        <v>29</v>
      </c>
      <c r="F17">
        <v>31</v>
      </c>
      <c r="G17">
        <v>26</v>
      </c>
      <c r="H17">
        <v>23</v>
      </c>
      <c r="I17">
        <v>29</v>
      </c>
      <c r="K17">
        <v>32</v>
      </c>
      <c r="L17">
        <v>29</v>
      </c>
      <c r="M17">
        <v>31</v>
      </c>
      <c r="N17">
        <v>29</v>
      </c>
      <c r="Q17">
        <v>26</v>
      </c>
      <c r="R17">
        <v>23</v>
      </c>
      <c r="S17">
        <v>26</v>
      </c>
      <c r="T17">
        <v>23</v>
      </c>
    </row>
    <row r="18" spans="1:21" x14ac:dyDescent="0.25">
      <c r="B18">
        <v>30</v>
      </c>
      <c r="C18">
        <v>26</v>
      </c>
      <c r="D18">
        <v>23</v>
      </c>
      <c r="E18">
        <v>31</v>
      </c>
      <c r="F18">
        <v>29</v>
      </c>
      <c r="G18">
        <v>25</v>
      </c>
      <c r="H18">
        <v>23</v>
      </c>
      <c r="I18">
        <v>25</v>
      </c>
      <c r="K18">
        <v>30</v>
      </c>
      <c r="L18">
        <v>31</v>
      </c>
      <c r="M18">
        <v>29</v>
      </c>
      <c r="N18">
        <v>25</v>
      </c>
      <c r="Q18">
        <v>26</v>
      </c>
      <c r="R18">
        <v>23</v>
      </c>
      <c r="S18">
        <v>25</v>
      </c>
      <c r="T18">
        <v>23</v>
      </c>
    </row>
    <row r="19" spans="1:21" x14ac:dyDescent="0.25">
      <c r="B19">
        <v>31</v>
      </c>
      <c r="C19">
        <v>23</v>
      </c>
      <c r="D19">
        <v>24</v>
      </c>
      <c r="E19">
        <v>25</v>
      </c>
      <c r="F19">
        <v>29</v>
      </c>
      <c r="G19">
        <v>25</v>
      </c>
      <c r="H19">
        <v>26</v>
      </c>
      <c r="I19">
        <v>25</v>
      </c>
      <c r="K19">
        <v>31</v>
      </c>
      <c r="L19">
        <v>25</v>
      </c>
      <c r="M19">
        <v>29</v>
      </c>
      <c r="N19">
        <v>25</v>
      </c>
      <c r="Q19">
        <v>23</v>
      </c>
      <c r="R19">
        <v>24</v>
      </c>
      <c r="S19">
        <v>25</v>
      </c>
      <c r="T19">
        <v>26</v>
      </c>
    </row>
    <row r="20" spans="1:21" x14ac:dyDescent="0.25">
      <c r="B20">
        <v>25</v>
      </c>
      <c r="C20">
        <v>29</v>
      </c>
      <c r="D20">
        <v>24</v>
      </c>
      <c r="E20">
        <v>28</v>
      </c>
      <c r="F20">
        <v>28</v>
      </c>
      <c r="G20">
        <v>26</v>
      </c>
      <c r="H20">
        <v>29</v>
      </c>
      <c r="I20">
        <v>27</v>
      </c>
      <c r="K20">
        <v>25</v>
      </c>
      <c r="L20">
        <v>28</v>
      </c>
      <c r="M20">
        <v>28</v>
      </c>
      <c r="N20">
        <v>27</v>
      </c>
      <c r="Q20">
        <v>29</v>
      </c>
      <c r="R20">
        <v>24</v>
      </c>
      <c r="S20">
        <v>26</v>
      </c>
      <c r="T20">
        <v>29</v>
      </c>
    </row>
    <row r="21" spans="1:21" x14ac:dyDescent="0.25">
      <c r="B21">
        <v>22</v>
      </c>
      <c r="C21">
        <v>29</v>
      </c>
      <c r="D21">
        <v>21</v>
      </c>
      <c r="E21">
        <v>26</v>
      </c>
      <c r="F21">
        <v>31</v>
      </c>
      <c r="G21">
        <v>31</v>
      </c>
      <c r="H21">
        <v>26</v>
      </c>
      <c r="I21">
        <v>26</v>
      </c>
      <c r="K21">
        <v>22</v>
      </c>
      <c r="L21">
        <v>26</v>
      </c>
      <c r="M21">
        <v>31</v>
      </c>
      <c r="N21">
        <v>26</v>
      </c>
      <c r="Q21">
        <v>29</v>
      </c>
      <c r="R21">
        <v>21</v>
      </c>
      <c r="S21">
        <v>31</v>
      </c>
      <c r="T21">
        <v>26</v>
      </c>
    </row>
    <row r="22" spans="1:21" x14ac:dyDescent="0.25">
      <c r="C22">
        <v>29</v>
      </c>
      <c r="D22">
        <v>27</v>
      </c>
      <c r="E22">
        <v>29</v>
      </c>
      <c r="F22">
        <v>31</v>
      </c>
      <c r="G22">
        <v>26</v>
      </c>
      <c r="H22">
        <v>27</v>
      </c>
      <c r="I22">
        <v>28</v>
      </c>
      <c r="L22">
        <v>29</v>
      </c>
      <c r="M22">
        <v>31</v>
      </c>
      <c r="N22">
        <v>28</v>
      </c>
      <c r="Q22">
        <v>29</v>
      </c>
      <c r="R22">
        <v>27</v>
      </c>
      <c r="S22">
        <v>26</v>
      </c>
      <c r="T22">
        <v>27</v>
      </c>
    </row>
    <row r="23" spans="1:21" x14ac:dyDescent="0.25">
      <c r="D23">
        <v>26</v>
      </c>
      <c r="E23">
        <v>27</v>
      </c>
      <c r="F23">
        <v>28</v>
      </c>
      <c r="G23">
        <v>24</v>
      </c>
      <c r="H23">
        <v>27</v>
      </c>
      <c r="I23">
        <v>25</v>
      </c>
      <c r="L23">
        <v>27</v>
      </c>
      <c r="M23">
        <v>28</v>
      </c>
      <c r="N23">
        <v>25</v>
      </c>
      <c r="R23">
        <v>26</v>
      </c>
      <c r="S23">
        <v>24</v>
      </c>
      <c r="T23">
        <v>27</v>
      </c>
    </row>
    <row r="24" spans="1:21" x14ac:dyDescent="0.25">
      <c r="G24">
        <v>28</v>
      </c>
      <c r="I24">
        <v>29</v>
      </c>
      <c r="N24">
        <v>29</v>
      </c>
      <c r="S24">
        <v>28</v>
      </c>
    </row>
    <row r="26" spans="1:21" x14ac:dyDescent="0.25">
      <c r="A26" t="s">
        <v>38</v>
      </c>
      <c r="B26" s="4">
        <f>AVERAGE(B3:B25)</f>
        <v>28.421052631578949</v>
      </c>
      <c r="C26" s="4">
        <f t="shared" ref="C26:K26" si="0">AVERAGE(C3:C25)</f>
        <v>26.6</v>
      </c>
      <c r="D26" s="4">
        <f t="shared" si="0"/>
        <v>26.952380952380953</v>
      </c>
      <c r="E26" s="4">
        <f t="shared" si="0"/>
        <v>27.476190476190474</v>
      </c>
      <c r="F26" s="4">
        <f t="shared" si="0"/>
        <v>28.285714285714285</v>
      </c>
      <c r="G26" s="4">
        <f t="shared" si="0"/>
        <v>26.636363636363637</v>
      </c>
      <c r="H26" s="4">
        <f t="shared" si="0"/>
        <v>26.38095238095238</v>
      </c>
      <c r="I26" s="4">
        <f t="shared" si="0"/>
        <v>28.272727272727273</v>
      </c>
      <c r="K26" s="4">
        <f t="shared" si="0"/>
        <v>28.421052631578949</v>
      </c>
      <c r="L26" s="4">
        <f t="shared" ref="L26" si="1">AVERAGE(L3:L25)</f>
        <v>27.476190476190474</v>
      </c>
      <c r="M26" s="4">
        <f t="shared" ref="M26" si="2">AVERAGE(M3:M25)</f>
        <v>28.285714285714285</v>
      </c>
      <c r="N26" s="4">
        <f t="shared" ref="N26:Q26" si="3">AVERAGE(N3:N25)</f>
        <v>28.272727272727273</v>
      </c>
      <c r="O26" s="4">
        <f>AVERAGE(K3:N24)</f>
        <v>28.108433734939759</v>
      </c>
      <c r="P26" s="4"/>
      <c r="Q26" s="4">
        <f t="shared" si="3"/>
        <v>26.6</v>
      </c>
      <c r="R26" s="4">
        <f t="shared" ref="R26" si="4">AVERAGE(R3:R25)</f>
        <v>26.952380952380953</v>
      </c>
      <c r="S26" s="4">
        <f t="shared" ref="S26" si="5">AVERAGE(S3:S25)</f>
        <v>26.636363636363637</v>
      </c>
      <c r="T26" s="4">
        <f t="shared" ref="T26" si="6">AVERAGE(T3:T25)</f>
        <v>26.38095238095238</v>
      </c>
      <c r="U26" s="4">
        <f>AVERAGE(Q3:T24)</f>
        <v>26.642857142857142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9" sqref="A9"/>
    </sheetView>
  </sheetViews>
  <sheetFormatPr defaultRowHeight="15" x14ac:dyDescent="0.25"/>
  <cols>
    <col min="1" max="1" width="24.140625" bestFit="1" customWidth="1"/>
  </cols>
  <sheetData>
    <row r="1" spans="1:5" x14ac:dyDescent="0.25">
      <c r="A1" s="17" t="s">
        <v>91</v>
      </c>
    </row>
    <row r="2" spans="1:5" x14ac:dyDescent="0.25">
      <c r="A2" s="11" t="s">
        <v>60</v>
      </c>
      <c r="B2" s="47" t="s">
        <v>90</v>
      </c>
      <c r="C2" s="48"/>
      <c r="D2" s="43" t="s">
        <v>65</v>
      </c>
      <c r="E2" s="44"/>
    </row>
    <row r="3" spans="1:5" ht="14.45" customHeight="1" x14ac:dyDescent="0.25">
      <c r="A3" s="10"/>
      <c r="B3" s="13" t="s">
        <v>32</v>
      </c>
      <c r="C3" s="12" t="s">
        <v>64</v>
      </c>
      <c r="D3" s="13" t="s">
        <v>32</v>
      </c>
      <c r="E3" s="12" t="s">
        <v>64</v>
      </c>
    </row>
    <row r="4" spans="1:5" x14ac:dyDescent="0.25">
      <c r="A4" t="s">
        <v>59</v>
      </c>
      <c r="B4" s="9">
        <v>99</v>
      </c>
      <c r="C4" s="9"/>
      <c r="D4" s="8">
        <v>18.5</v>
      </c>
      <c r="E4" s="8">
        <f>'25-7 Plantehøjde'!V31</f>
        <v>52.237500000000004</v>
      </c>
    </row>
    <row r="5" spans="1:5" x14ac:dyDescent="0.25">
      <c r="A5" t="s">
        <v>61</v>
      </c>
      <c r="B5" s="9">
        <v>101</v>
      </c>
      <c r="C5" s="9"/>
      <c r="D5" s="8">
        <v>19.2</v>
      </c>
      <c r="E5" s="8">
        <f>'25-7 Plantehøjde'!V32</f>
        <v>48.125</v>
      </c>
    </row>
    <row r="6" spans="1:5" x14ac:dyDescent="0.25">
      <c r="A6" t="s">
        <v>62</v>
      </c>
      <c r="B6" s="9">
        <v>91</v>
      </c>
      <c r="C6" s="9"/>
      <c r="D6" s="8">
        <v>17.2</v>
      </c>
      <c r="E6" s="8">
        <f>'25-7 Plantehøjde'!V33</f>
        <v>40.737499999999997</v>
      </c>
    </row>
    <row r="7" spans="1:5" x14ac:dyDescent="0.25">
      <c r="A7" s="10" t="s">
        <v>63</v>
      </c>
      <c r="B7" s="15"/>
      <c r="C7" s="15"/>
      <c r="D7" s="16"/>
      <c r="E7" s="14">
        <f>'25-7 Plantehøjde'!V34</f>
        <v>37.112499999999997</v>
      </c>
    </row>
  </sheetData>
  <mergeCells count="2">
    <mergeCell ref="B2:C2"/>
    <mergeCell ref="D2:E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6" ma:contentTypeDescription="Den primære contenttype der anvendes på Landbrugsinfo" ma:contentTypeScope="" ma:versionID="5b24a7c3410799fc5153d1fd5ddc4042">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xmlns:ns9="36a6432d-2080-4aea-9e49-bd65694160a7" targetNamespace="http://schemas.microsoft.com/office/2006/metadata/properties" ma:root="true" ma:fieldsID="0a2de3381c35ebbc4b4f3978a3712965" ns1:_="" ns2:_="" ns3:_="" ns4:_="" ns5:_="" ns6:_="" ns7:_="" ns8:_="" ns9: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import namespace="36a6432d-2080-4aea-9e49-bd65694160a7"/>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element ref="ns9:WebInfoLawCod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1" nillable="true" ma:displayName="Dynamisk sideindhold (1)" ma:internalName="DynamicPublishingContent0">
      <xsd:simpleType>
        <xsd:restriction base="dms:Unknown"/>
      </xsd:simpleType>
    </xsd:element>
    <xsd:element name="DynamicPublishingContent1" ma:index="42" nillable="true" ma:displayName="Dynamisk sideindhold (2)" ma:internalName="DynamicPublishingContent1">
      <xsd:simpleType>
        <xsd:restriction base="dms:Unknown"/>
      </xsd:simpleType>
    </xsd:element>
    <xsd:element name="DynamicPublishingContent2" ma:index="43" nillable="true" ma:displayName="Dynamisk sideindhold (3)" ma:internalName="DynamicPublishingContent2">
      <xsd:simpleType>
        <xsd:restriction base="dms:Unknown"/>
      </xsd:simpleType>
    </xsd:element>
    <xsd:element name="DynamicPublishingContent3" ma:index="44" nillable="true" ma:displayName="Dynamisk sideindhold (4)" ma:internalName="DynamicPublishingContent3">
      <xsd:simpleType>
        <xsd:restriction base="dms:Unknown"/>
      </xsd:simpleType>
    </xsd:element>
    <xsd:element name="DynamicPublishingContent4" ma:index="45" nillable="true" ma:displayName="Dynamisk sideindhold (5)" ma:internalName="DynamicPublishingContent4">
      <xsd:simpleType>
        <xsd:restriction base="dms:Unknown"/>
      </xsd:simpleType>
    </xsd:element>
    <xsd:element name="DynamicPublishingContent5" ma:index="46" nillable="true" ma:displayName="Dynamisk sideindhold (6)" ma:internalName="DynamicPublishingContent5">
      <xsd:simpleType>
        <xsd:restriction base="dms:Unknown"/>
      </xsd:simpleType>
    </xsd:element>
    <xsd:element name="DynamicPublishingContent6" ma:index="62" nillable="true" ma:displayName="Dynamisk sideindhold (7)" ma:hidden="true" ma:internalName="DynamicPublishingContent6">
      <xsd:simpleType>
        <xsd:restriction base="dms:Unknown"/>
      </xsd:simpleType>
    </xsd:element>
    <xsd:element name="DynamicPublishingContent7" ma:index="63" nillable="true" ma:displayName="Dynamisk sideindhold (8)" ma:hidden="true" ma:internalName="DynamicPublishingContent7">
      <xsd:simpleType>
        <xsd:restriction base="dms:Unknown"/>
      </xsd:simpleType>
    </xsd:element>
    <xsd:element name="DynamicPublishingContent8" ma:index="64" nillable="true" ma:displayName="Dynamisk sideindhold (9)" ma:hidden="true" ma:internalName="DynamicPublishingContent8">
      <xsd:simpleType>
        <xsd:restriction base="dms:Unknown"/>
      </xsd:simpleType>
    </xsd:element>
    <xsd:element name="DynamicPublishingContent9" ma:index="65" nillable="true" ma:displayName="Dynamisk sideindhold (10)" ma:hidden="true" ma:internalName="DynamicPublishingContent9">
      <xsd:simpleType>
        <xsd:restriction base="dms:Unknown"/>
      </xsd:simpleType>
    </xsd:element>
    <xsd:element name="DynamicPublishingContent10" ma:index="66" nillable="true" ma:displayName="Dynamisk sideindhold (11)" ma:hidden="true" ma:internalName="DynamicPublishingContent10">
      <xsd:simpleType>
        <xsd:restriction base="dms:Unknown"/>
      </xsd:simpleType>
    </xsd:element>
    <xsd:element name="DynamicPublishingContent11" ma:index="67" nillable="true" ma:displayName="Dynamisk sideindhold (12)" ma:hidden="true" ma:internalName="DynamicPublishingContent11">
      <xsd:simpleType>
        <xsd:restriction base="dms:Unknown"/>
      </xsd:simpleType>
    </xsd:element>
    <xsd:element name="DynamicPublishingContent12" ma:index="68" nillable="true" ma:displayName="Dynamisk sideindhold (13)" ma:hidden="true" ma:internalName="DynamicPublishingContent12">
      <xsd:simpleType>
        <xsd:restriction base="dms:Unknown"/>
      </xsd:simpleType>
    </xsd:element>
    <xsd:element name="DynamicPublishingContent13" ma:index="69" nillable="true" ma:displayName="Dynamisk sideindhold (14)" ma:hidden="true" ma:internalName="DynamicPublishingContent13">
      <xsd:simpleType>
        <xsd:restriction base="dms:Unknown"/>
      </xsd:simpleType>
    </xsd:element>
    <xsd:element name="DynamicPublishingContent14" ma:index="70"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6"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8"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39" nillable="true" ma:displayName="Skjul i artikellister" ma:default="0" ma:description="Klik her for at skjule siden i artikellister" ma:internalName="HideInRollups">
      <xsd:simpleType>
        <xsd:restriction base="dms:Boolean"/>
      </xsd:simpleType>
    </xsd:element>
    <xsd:element name="IsHiddenFromRollup" ma:index="40" nillable="true" ma:displayName="Skjult i artikellister (system)" ma:decimals="0" ma:default="0" ma:description="Understøtter infrastrukturen" ma:internalName="IsHiddenFromRollup">
      <xsd:simpleType>
        <xsd:restriction base="dms:Number"/>
      </xsd:simpleType>
    </xsd:element>
    <xsd:element name="EnclosureFor" ma:index="48"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49" nillable="true" ma:displayName="Gammel URL" ma:description="Tidligere placering på landbrugsinfo" ma:internalName="GammelURL">
      <xsd:simpleType>
        <xsd:restriction base="dms:Text">
          <xsd:maxLength value="255"/>
        </xsd:restriction>
      </xsd:simpleType>
    </xsd:element>
    <xsd:element name="NetSkabelonValue" ma:index="50"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istekode" ma:index="30" nillable="true" ma:displayName="Listekode" ma:internalName="Listekode">
      <xsd:simpleType>
        <xsd:restriction base="dms:Text">
          <xsd:maxLength value="255"/>
        </xsd:restriction>
      </xsd:simpleType>
    </xsd:element>
    <xsd:element name="Nummer" ma:index="31" nillable="true" ma:displayName="Nummer" ma:internalName="Nummer">
      <xsd:simpleType>
        <xsd:restriction base="dms:Text">
          <xsd:maxLength value="255"/>
        </xsd:restriction>
      </xsd:simpleType>
    </xsd:element>
    <xsd:element name="Noegleord" ma:index="32" nillable="true" ma:displayName="Nøgleord" ma:internalName="Noegleord">
      <xsd:simpleType>
        <xsd:restriction base="dms:Text">
          <xsd:maxLength value="255"/>
        </xsd:restriction>
      </xsd:simpleType>
    </xsd:element>
    <xsd:element name="Informationsserie" ma:index="33" nillable="true" ma:displayName="Historisk informationsserie" ma:internalName="Informationsserie">
      <xsd:simpleType>
        <xsd:restriction base="dms:Text">
          <xsd:maxLength value="255"/>
        </xsd:restriction>
      </xsd:simpleType>
    </xsd:element>
    <xsd:element name="Bekraeftelsesdato" ma:index="34" nillable="true" ma:displayName="Bekræftelsesdato" ma:format="DateTime" ma:internalName="Bekraeftelsesdato">
      <xsd:simpleType>
        <xsd:restriction base="dms:DateTime"/>
      </xsd:simpleType>
    </xsd:element>
    <xsd:element name="Revisionsdato" ma:index="35" nillable="true" ma:displayName="Revisionsdato" ma:format="DateTime" ma:internalName="Revisionsdato">
      <xsd:simpleType>
        <xsd:restriction base="dms:DateTime"/>
      </xsd:simpleType>
    </xsd:element>
    <xsd:element name="Sorteringsorden" ma:index="47"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7"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4"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5"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6" nillable="true" ma:displayName="HitCount (system)" ma:decimals="0" ma:default="0" ma:description="Antal gange et dokument er set af en bruger" ma:internalName="HitCount" ma:readOnly="false">
      <xsd:simpleType>
        <xsd:restriction base="dms:Number"/>
      </xsd:simpleType>
    </xsd:element>
    <xsd:element name="PermalinkID" ma:index="57"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58" nillable="true" ma:displayName="Tilvalg" ma:description="Mulighed for et antal tilvalg gemt i et samlet felt." ma:internalName="WebInfoMultiSelect">
      <xsd:simpleType>
        <xsd:restriction base="dms:Unknown"/>
      </xsd:simpleType>
    </xsd:element>
    <xsd:element name="TaksonomiTaxHTField0" ma:index="71"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5"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6"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59" nillable="true" ma:displayName="Værdi for dokument-id" ma:description="Værdien af det dokument-id, der er tildelt dette element." ma:internalName="_dlc_DocId" ma:readOnly="true">
      <xsd:simpleType>
        <xsd:restriction base="dms:Text"/>
      </xsd:simpleType>
    </xsd:element>
    <xsd:element name="_dlc_DocIdUrl" ma:index="60"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1" nillable="true" ma:displayName="Persist ID" ma:description="Keep ID on add." ma:hidden="true" ma:internalName="_dlc_DocIdPersistId" ma:readOnly="true">
      <xsd:simpleType>
        <xsd:restriction base="dms:Boolean"/>
      </xsd:simpleType>
    </xsd:element>
    <xsd:element name="TaxCatchAll" ma:index="72"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3"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6a6432d-2080-4aea-9e49-bd65694160a7" elementFormDefault="qualified">
    <xsd:import namespace="http://schemas.microsoft.com/office/2006/documentManagement/types"/>
    <xsd:import namespace="http://schemas.microsoft.com/office/infopath/2007/PartnerControls"/>
    <xsd:element name="WebInfoLawCodes" ma:index="77" nillable="true" ma:displayName="Lovkoder" ma:description="Knyt lovkoder til din artikel." ma:list="{908f6eb6-a66b-478a-a99e-d2541dc092be}" ma:internalName="WebInfoLawCodes" ma:showField="LinkTitleNoMenu" ma:web="{303eeafb-7dff-46db-9396-e9c651f530ea}">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722B826D8BC34B499D4D80581D5C9049"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20d0cf507b3dccef17058d6a7604f3fe">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2014-06-04T12:04:22+00:00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Rådata.</Comments>
  </documentManagement>
</p:properties>
</file>

<file path=customXml/itemProps1.xml><?xml version="1.0" encoding="utf-8"?>
<ds:datastoreItem xmlns:ds="http://schemas.openxmlformats.org/officeDocument/2006/customXml" ds:itemID="{2F5D10B7-4074-44E0-B9DE-07A531F7D222}"/>
</file>

<file path=customXml/itemProps2.xml><?xml version="1.0" encoding="utf-8"?>
<ds:datastoreItem xmlns:ds="http://schemas.openxmlformats.org/officeDocument/2006/customXml" ds:itemID="{F6C128AC-00A9-4805-BC33-A14DE04C2CA4}"/>
</file>

<file path=customXml/itemProps3.xml><?xml version="1.0" encoding="utf-8"?>
<ds:datastoreItem xmlns:ds="http://schemas.openxmlformats.org/officeDocument/2006/customXml" ds:itemID="{09385C39-CF97-4924-846B-05FF4FABFD13}"/>
</file>

<file path=customXml/itemProps4.xml><?xml version="1.0" encoding="utf-8"?>
<ds:datastoreItem xmlns:ds="http://schemas.openxmlformats.org/officeDocument/2006/customXml" ds:itemID="{C40CC732-4B03-47B0-AA66-33A807FD59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Plantetal</vt:lpstr>
      <vt:lpstr>Sådybde</vt:lpstr>
      <vt:lpstr>Plantehøjde</vt:lpstr>
      <vt:lpstr>Planteafstand Väderstad Tempo</vt:lpstr>
      <vt:lpstr>Såsporsdybde</vt:lpstr>
      <vt:lpstr>Tabel 1</vt:lpstr>
      <vt:lpstr>A</vt:lpstr>
      <vt:lpstr>B</vt:lpstr>
      <vt:lpstr>C</vt:lpstr>
      <vt:lpstr>25-7 Plantehøjde</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FarmTest - Etablering af såbed til majs</dc:title>
  <dc:creator>Martin Mikkelsen</dc:creator>
  <cp:lastModifiedBy>Lotte Buchtrup Hornbek</cp:lastModifiedBy>
  <dcterms:created xsi:type="dcterms:W3CDTF">2013-06-06T18:54:41Z</dcterms:created>
  <dcterms:modified xsi:type="dcterms:W3CDTF">2014-06-04T11:56:42Z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0x010100C568DB52D9D0A14D9B2FDCC96666E9F2007948130EC3DB064584E219954237AF3900242457EFB8B24247815D688C526CD44D00722B826D8BC34B499D4D80581D5C9049</vt:lpwstr>
  </property>
  <property fmtid="{D5CDD505-2E9C-101B-9397-08002B2CF9AE}" pid="3" name="_dlc_DocIdItemGuid">
    <vt:lpwstr>c81416eb-e696-4eee-a852-9b91c22a38d4</vt:lpwstr>
  </property>
  <property fmtid="{D5CDD505-2E9C-101B-9397-08002B2CF9AE}" pid="4" name="DisplayComments">
    <vt:bool>true</vt:bool>
  </property>
  <property fmtid="{D5CDD505-2E9C-101B-9397-08002B2CF9AE}" pid="5" name="AllowComments">
    <vt:bool>true</vt:bool>
  </property>
  <property fmtid="{D5CDD505-2E9C-101B-9397-08002B2CF9AE}" pid="6" name="Sprogvalg">
    <vt:lpwstr>2</vt:lpwstr>
  </property>
  <property fmtid="{D5CDD505-2E9C-101B-9397-08002B2CF9AE}" pid="7" name="HideInRollups">
    <vt:bool>false</vt:bool>
  </property>
  <property fmtid="{D5CDD505-2E9C-101B-9397-08002B2CF9AE}" pid="8" name="Revisionsdato">
    <vt:filetime>2014-06-04T10:03:00Z</vt:filetime>
  </property>
  <property fmtid="{D5CDD505-2E9C-101B-9397-08002B2CF9AE}" pid="9" name="WebInfo_FinansieringsLink">
    <vt:lpwstr>c81416eb-e696-4eee-a852-9b91c22a38d4</vt:lpwstr>
  </property>
  <property fmtid="{D5CDD505-2E9C-101B-9397-08002B2CF9AE}" pid="10" name="EnclosureFor">
    <vt:lpwstr/>
  </property>
  <property fmtid="{D5CDD505-2E9C-101B-9397-08002B2CF9AE}" pid="11" name="KnowledgeArticle">
    <vt:bool>false</vt:bool>
  </property>
</Properties>
</file>